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48-4\"/>
    </mc:Choice>
  </mc:AlternateContent>
  <bookViews>
    <workbookView xWindow="0" yWindow="0" windowWidth="19200" windowHeight="11490"/>
  </bookViews>
  <sheets>
    <sheet name="BUD2017" sheetId="1" r:id="rId1"/>
    <sheet name="Eves statisztika" sheetId="2" r:id="rId2"/>
  </sheets>
  <definedNames>
    <definedName name="orszagok" localSheetId="1">'Eves statisztika'!$A$1:$F$54</definedName>
  </definedNames>
  <calcPr calcId="162913"/>
</workbook>
</file>

<file path=xl/calcChain.xml><?xml version="1.0" encoding="utf-8"?>
<calcChain xmlns="http://schemas.openxmlformats.org/spreadsheetml/2006/main">
  <c r="AC4" i="1" l="1"/>
  <c r="D3" i="2" s="1"/>
  <c r="AC5" i="1"/>
  <c r="AC6" i="1"/>
  <c r="D12" i="2" s="1"/>
  <c r="AC7" i="1"/>
  <c r="D4" i="2" s="1"/>
  <c r="AC8" i="1"/>
  <c r="AC9" i="1"/>
  <c r="D5" i="2" s="1"/>
  <c r="AC10" i="1"/>
  <c r="D6" i="2" s="1"/>
  <c r="AC11" i="1"/>
  <c r="AC12" i="1"/>
  <c r="D8" i="2" s="1"/>
  <c r="AC13" i="1"/>
  <c r="AC14" i="1"/>
  <c r="AC15" i="1"/>
  <c r="AC16" i="1"/>
  <c r="AC17" i="1"/>
  <c r="AC18" i="1"/>
  <c r="D28" i="2" s="1"/>
  <c r="AC19" i="1"/>
  <c r="AC20" i="1"/>
  <c r="AC21" i="1"/>
  <c r="AC22" i="1"/>
  <c r="AC23" i="1"/>
  <c r="AC24" i="1"/>
  <c r="AC25" i="1"/>
  <c r="AC26" i="1"/>
  <c r="AC27" i="1"/>
  <c r="AC28" i="1"/>
  <c r="D40" i="2" s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D18" i="2" s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D25" i="2" s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D26" i="2" s="1"/>
  <c r="AC136" i="1"/>
  <c r="AC137" i="1"/>
  <c r="AC138" i="1"/>
  <c r="D35" i="2" s="1"/>
  <c r="AC139" i="1"/>
  <c r="AC140" i="1"/>
  <c r="AC141" i="1"/>
  <c r="D38" i="2" s="1"/>
  <c r="AC142" i="1"/>
  <c r="AC143" i="1"/>
  <c r="AC144" i="1"/>
  <c r="AC145" i="1"/>
  <c r="D36" i="2" s="1"/>
  <c r="AC146" i="1"/>
  <c r="D37" i="2" s="1"/>
  <c r="AC147" i="1"/>
  <c r="D39" i="2" s="1"/>
  <c r="AC148" i="1"/>
  <c r="D21" i="2" s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D29" i="2" s="1"/>
  <c r="AC164" i="1"/>
  <c r="D45" i="2" s="1"/>
  <c r="AC165" i="1"/>
  <c r="AC166" i="1"/>
  <c r="AC167" i="1"/>
  <c r="AC168" i="1"/>
  <c r="D49" i="2" s="1"/>
  <c r="AC169" i="1"/>
  <c r="AC170" i="1"/>
  <c r="AC171" i="1"/>
  <c r="AC172" i="1"/>
  <c r="AC173" i="1"/>
  <c r="D48" i="2" s="1"/>
  <c r="AC174" i="1"/>
  <c r="AC175" i="1"/>
  <c r="AC176" i="1"/>
  <c r="AC177" i="1"/>
  <c r="D53" i="2" s="1"/>
  <c r="AC178" i="1"/>
  <c r="AC179" i="1"/>
  <c r="AC180" i="1"/>
  <c r="AC181" i="1"/>
  <c r="AC182" i="1"/>
  <c r="AC183" i="1"/>
  <c r="AC3" i="1"/>
  <c r="D22" i="2"/>
  <c r="D23" i="2"/>
  <c r="D24" i="2"/>
  <c r="D27" i="2"/>
  <c r="D30" i="2"/>
  <c r="D31" i="2"/>
  <c r="D32" i="2"/>
  <c r="D43" i="2"/>
  <c r="D51" i="2"/>
  <c r="D54" i="2"/>
  <c r="D20" i="2"/>
  <c r="D7" i="2"/>
  <c r="D9" i="2"/>
  <c r="D10" i="2"/>
  <c r="D15" i="2"/>
  <c r="D16" i="2"/>
  <c r="D17" i="2"/>
  <c r="D2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4" i="2"/>
  <c r="C5" i="2"/>
  <c r="C6" i="2"/>
  <c r="C7" i="2"/>
  <c r="C2" i="2"/>
  <c r="C3" i="2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C185" i="1"/>
  <c r="D52" i="2" l="1"/>
  <c r="D11" i="2"/>
  <c r="G3" i="2" s="1"/>
  <c r="D50" i="2"/>
  <c r="D13" i="2"/>
  <c r="D44" i="2"/>
  <c r="D41" i="2"/>
  <c r="D14" i="2"/>
  <c r="D42" i="2"/>
  <c r="D33" i="2"/>
  <c r="D34" i="2"/>
  <c r="D19" i="2"/>
  <c r="G2" i="2" s="1"/>
  <c r="D46" i="2"/>
  <c r="D47" i="2"/>
</calcChain>
</file>

<file path=xl/connections.xml><?xml version="1.0" encoding="utf-8"?>
<connections xmlns="http://schemas.openxmlformats.org/spreadsheetml/2006/main">
  <connection id="1" name="orszagok" type="6" refreshedVersion="6" background="1" saveData="1">
    <textPr codePage="65001" sourceFile="X:\Forrasok\2_BUD_2017\orszagok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<sst xmlns="http://schemas.openxmlformats.org/spreadsheetml/2006/main" count="513" uniqueCount="310">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</sst>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 fő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F7FFF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164" fontId="0" fillId="0" borderId="0" xfId="0" applyNumberFormat="1"/>
    <xf numFmtId="0" fontId="0" fillId="34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1">
    <dxf>
      <fill>
        <patternFill>
          <bgColor rgb="FF7F7FFF"/>
        </patternFill>
      </fill>
    </dxf>
  </dxfs>
  <tableStyles count="0" defaultTableStyle="TableStyleMedium2" defaultPivotStyle="PivotStyleLight16"/>
  <colors>
    <mruColors>
      <color rgb="FF7F7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orszagok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5"/>
  <sheetViews>
    <sheetView tabSelected="1" topLeftCell="K1" workbookViewId="0">
      <selection activeCell="N24" sqref="N24"/>
    </sheetView>
  </sheetViews>
  <sheetFormatPr defaultRowHeight="15" x14ac:dyDescent="0.25"/>
  <cols>
    <col min="1" max="1" width="10.140625" bestFit="1" customWidth="1"/>
    <col min="2" max="2" width="17.85546875" bestFit="1" customWidth="1"/>
  </cols>
  <sheetData>
    <row r="1" spans="1:29" x14ac:dyDescent="0.25">
      <c r="A1" s="4" t="s">
        <v>0</v>
      </c>
      <c r="B1" s="4" t="s">
        <v>1</v>
      </c>
      <c r="C1" s="4" t="s">
        <v>2</v>
      </c>
      <c r="D1" s="4"/>
      <c r="E1" s="4" t="s">
        <v>3</v>
      </c>
      <c r="F1" s="4"/>
      <c r="G1" s="4" t="s">
        <v>4</v>
      </c>
      <c r="H1" s="4"/>
      <c r="I1" s="4" t="s">
        <v>5</v>
      </c>
      <c r="J1" s="4"/>
      <c r="K1" s="4" t="s">
        <v>6</v>
      </c>
      <c r="L1" s="4"/>
      <c r="M1" s="4" t="s">
        <v>7</v>
      </c>
      <c r="N1" s="4"/>
      <c r="O1" s="4" t="s">
        <v>8</v>
      </c>
      <c r="P1" s="4"/>
      <c r="Q1" s="4" t="s">
        <v>9</v>
      </c>
      <c r="R1" s="4"/>
      <c r="S1" s="4" t="s">
        <v>10</v>
      </c>
      <c r="T1" s="4"/>
      <c r="U1" s="4" t="s">
        <v>11</v>
      </c>
      <c r="V1" s="4"/>
      <c r="W1" s="4" t="s">
        <v>12</v>
      </c>
      <c r="X1" s="4"/>
      <c r="Y1" s="4" t="s">
        <v>13</v>
      </c>
      <c r="Z1" s="4"/>
    </row>
    <row r="2" spans="1:29" x14ac:dyDescent="0.25">
      <c r="A2" s="4"/>
      <c r="B2" s="4"/>
      <c r="C2" s="3" t="s">
        <v>14</v>
      </c>
      <c r="D2" s="3" t="s">
        <v>15</v>
      </c>
      <c r="E2" s="3" t="s">
        <v>14</v>
      </c>
      <c r="F2" s="3" t="s">
        <v>15</v>
      </c>
      <c r="G2" s="3" t="s">
        <v>14</v>
      </c>
      <c r="H2" s="3" t="s">
        <v>15</v>
      </c>
      <c r="I2" s="3" t="s">
        <v>14</v>
      </c>
      <c r="J2" s="3" t="s">
        <v>15</v>
      </c>
      <c r="K2" s="3" t="s">
        <v>14</v>
      </c>
      <c r="L2" s="3" t="s">
        <v>15</v>
      </c>
      <c r="M2" s="3" t="s">
        <v>14</v>
      </c>
      <c r="N2" s="3" t="s">
        <v>15</v>
      </c>
      <c r="O2" s="3" t="s">
        <v>14</v>
      </c>
      <c r="P2" s="3" t="s">
        <v>15</v>
      </c>
      <c r="Q2" s="3" t="s">
        <v>14</v>
      </c>
      <c r="R2" s="3" t="s">
        <v>15</v>
      </c>
      <c r="S2" s="3" t="s">
        <v>14</v>
      </c>
      <c r="T2" s="3" t="s">
        <v>15</v>
      </c>
      <c r="U2" s="3" t="s">
        <v>14</v>
      </c>
      <c r="V2" s="3" t="s">
        <v>15</v>
      </c>
      <c r="W2" s="3" t="s">
        <v>14</v>
      </c>
      <c r="X2" s="3" t="s">
        <v>15</v>
      </c>
      <c r="Y2" s="3" t="s">
        <v>14</v>
      </c>
      <c r="Z2" s="3" t="s">
        <v>15</v>
      </c>
    </row>
    <row r="3" spans="1:29" x14ac:dyDescent="0.25">
      <c r="A3" t="s">
        <v>16</v>
      </c>
      <c r="B3" s="1" t="s">
        <v>17</v>
      </c>
      <c r="W3">
        <v>2</v>
      </c>
      <c r="X3">
        <v>214</v>
      </c>
      <c r="AC3">
        <f>D3+F3+H3+J3+L3+N3+P3+R3+T3+V3+X3+Z3</f>
        <v>214</v>
      </c>
    </row>
    <row r="4" spans="1:29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C4">
        <f t="shared" ref="AC4:AC67" si="0">D4+F4+H4+J4+L4+N4+P4+R4+T4+V4+X4+Z4</f>
        <v>30322</v>
      </c>
    </row>
    <row r="5" spans="1:29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C5">
        <f t="shared" si="0"/>
        <v>9069</v>
      </c>
    </row>
    <row r="6" spans="1:29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C6">
        <f t="shared" si="0"/>
        <v>261558</v>
      </c>
    </row>
    <row r="7" spans="1:29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C7">
        <f t="shared" si="0"/>
        <v>158</v>
      </c>
    </row>
    <row r="8" spans="1:29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C8">
        <f t="shared" si="0"/>
        <v>103367</v>
      </c>
    </row>
    <row r="9" spans="1:29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C9">
        <f t="shared" si="0"/>
        <v>25009</v>
      </c>
    </row>
    <row r="10" spans="1:29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C10">
        <f t="shared" si="0"/>
        <v>553788</v>
      </c>
    </row>
    <row r="11" spans="1:29" x14ac:dyDescent="0.25">
      <c r="A11" t="s">
        <v>29</v>
      </c>
      <c r="B11" s="1" t="s">
        <v>31</v>
      </c>
      <c r="Y11">
        <v>1</v>
      </c>
      <c r="Z11">
        <v>10</v>
      </c>
      <c r="AC11">
        <f t="shared" si="0"/>
        <v>10</v>
      </c>
    </row>
    <row r="12" spans="1:29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C12">
        <f t="shared" si="0"/>
        <v>29236</v>
      </c>
    </row>
    <row r="13" spans="1:29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C13">
        <f t="shared" si="0"/>
        <v>49244</v>
      </c>
    </row>
    <row r="14" spans="1:29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C14">
        <f t="shared" si="0"/>
        <v>17897</v>
      </c>
    </row>
    <row r="15" spans="1:29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C15">
        <f t="shared" si="0"/>
        <v>249</v>
      </c>
    </row>
    <row r="16" spans="1:29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C16">
        <f t="shared" si="0"/>
        <v>152</v>
      </c>
    </row>
    <row r="17" spans="1:29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C17">
        <f t="shared" si="0"/>
        <v>15444</v>
      </c>
    </row>
    <row r="18" spans="1:29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C18">
        <f t="shared" si="0"/>
        <v>53226</v>
      </c>
    </row>
    <row r="19" spans="1:29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C19">
        <f t="shared" si="0"/>
        <v>95768</v>
      </c>
    </row>
    <row r="20" spans="1:29" x14ac:dyDescent="0.25">
      <c r="A20" t="s">
        <v>43</v>
      </c>
      <c r="B20" t="s">
        <v>45</v>
      </c>
      <c r="G20">
        <v>1</v>
      </c>
      <c r="H20">
        <v>94</v>
      </c>
      <c r="AC20">
        <f t="shared" si="0"/>
        <v>94</v>
      </c>
    </row>
    <row r="21" spans="1:29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C21">
        <f t="shared" si="0"/>
        <v>114421</v>
      </c>
    </row>
    <row r="22" spans="1:29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C22">
        <f t="shared" si="0"/>
        <v>224605</v>
      </c>
    </row>
    <row r="23" spans="1:29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C23">
        <f t="shared" si="0"/>
        <v>64103</v>
      </c>
    </row>
    <row r="24" spans="1:29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C24">
        <f t="shared" si="0"/>
        <v>55465</v>
      </c>
    </row>
    <row r="25" spans="1:29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C25">
        <f t="shared" si="0"/>
        <v>627</v>
      </c>
    </row>
    <row r="26" spans="1:29" x14ac:dyDescent="0.25">
      <c r="A26" t="s">
        <v>53</v>
      </c>
      <c r="B26" t="s">
        <v>54</v>
      </c>
      <c r="M26">
        <v>1</v>
      </c>
      <c r="N26">
        <v>164</v>
      </c>
      <c r="AC26">
        <f t="shared" si="0"/>
        <v>164</v>
      </c>
    </row>
    <row r="27" spans="1:29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C27">
        <f t="shared" si="0"/>
        <v>109316</v>
      </c>
    </row>
    <row r="28" spans="1:29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C28">
        <f t="shared" si="0"/>
        <v>419082</v>
      </c>
    </row>
    <row r="29" spans="1:29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C29">
        <f t="shared" si="0"/>
        <v>71614</v>
      </c>
    </row>
    <row r="30" spans="1:29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C30">
        <f t="shared" si="0"/>
        <v>82678</v>
      </c>
    </row>
    <row r="31" spans="1:29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C31">
        <f t="shared" si="0"/>
        <v>136259</v>
      </c>
    </row>
    <row r="32" spans="1:29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C32">
        <f t="shared" si="0"/>
        <v>449214</v>
      </c>
    </row>
    <row r="33" spans="1:29" x14ac:dyDescent="0.25">
      <c r="A33" t="s">
        <v>56</v>
      </c>
      <c r="B33" t="s">
        <v>62</v>
      </c>
      <c r="K33">
        <v>1</v>
      </c>
      <c r="L33">
        <v>166</v>
      </c>
      <c r="AC33">
        <f t="shared" si="0"/>
        <v>166</v>
      </c>
    </row>
    <row r="34" spans="1:29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C34">
        <f t="shared" si="0"/>
        <v>51753</v>
      </c>
    </row>
    <row r="35" spans="1:29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C35">
        <f t="shared" si="0"/>
        <v>78915</v>
      </c>
    </row>
    <row r="36" spans="1:29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C36">
        <f t="shared" si="0"/>
        <v>40190</v>
      </c>
    </row>
    <row r="37" spans="1:29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C37">
        <f t="shared" si="0"/>
        <v>31063</v>
      </c>
    </row>
    <row r="38" spans="1:29" x14ac:dyDescent="0.25">
      <c r="A38" t="s">
        <v>56</v>
      </c>
      <c r="B38" t="s">
        <v>67</v>
      </c>
      <c r="G38">
        <v>1</v>
      </c>
      <c r="H38">
        <v>166</v>
      </c>
      <c r="AC38">
        <f t="shared" si="0"/>
        <v>166</v>
      </c>
    </row>
    <row r="39" spans="1:29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C39">
        <f t="shared" si="0"/>
        <v>343275</v>
      </c>
    </row>
    <row r="40" spans="1:29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C40">
        <f t="shared" si="0"/>
        <v>119668</v>
      </c>
    </row>
    <row r="41" spans="1:29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C41">
        <f t="shared" si="0"/>
        <v>133847</v>
      </c>
    </row>
    <row r="42" spans="1:29" x14ac:dyDescent="0.25">
      <c r="A42" t="s">
        <v>71</v>
      </c>
      <c r="B42" t="s">
        <v>72</v>
      </c>
      <c r="W42">
        <v>2</v>
      </c>
      <c r="X42">
        <v>53</v>
      </c>
      <c r="AC42">
        <f t="shared" si="0"/>
        <v>53</v>
      </c>
    </row>
    <row r="43" spans="1:29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C43">
        <f t="shared" si="0"/>
        <v>47790</v>
      </c>
    </row>
    <row r="44" spans="1:29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C44">
        <f t="shared" si="0"/>
        <v>237313</v>
      </c>
    </row>
    <row r="45" spans="1:29" x14ac:dyDescent="0.25">
      <c r="A45" t="s">
        <v>71</v>
      </c>
      <c r="B45" t="s">
        <v>75</v>
      </c>
      <c r="U45">
        <v>2</v>
      </c>
      <c r="V45">
        <v>288</v>
      </c>
      <c r="AC45">
        <f t="shared" si="0"/>
        <v>288</v>
      </c>
    </row>
    <row r="46" spans="1:29" x14ac:dyDescent="0.25">
      <c r="A46" t="s">
        <v>71</v>
      </c>
      <c r="B46" t="s">
        <v>76</v>
      </c>
      <c r="O46">
        <v>2</v>
      </c>
      <c r="P46">
        <v>161</v>
      </c>
      <c r="AC46">
        <f t="shared" si="0"/>
        <v>161</v>
      </c>
    </row>
    <row r="47" spans="1:29" x14ac:dyDescent="0.25">
      <c r="A47" t="s">
        <v>71</v>
      </c>
      <c r="B47" t="s">
        <v>77</v>
      </c>
      <c r="S47">
        <v>2</v>
      </c>
      <c r="T47">
        <v>342</v>
      </c>
      <c r="AC47">
        <f t="shared" si="0"/>
        <v>342</v>
      </c>
    </row>
    <row r="48" spans="1:29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C48">
        <f t="shared" si="0"/>
        <v>21374</v>
      </c>
    </row>
    <row r="49" spans="1:29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C49">
        <f t="shared" si="0"/>
        <v>47303</v>
      </c>
    </row>
    <row r="50" spans="1:29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C50">
        <f t="shared" si="0"/>
        <v>10282</v>
      </c>
    </row>
    <row r="51" spans="1:29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C51">
        <f t="shared" si="0"/>
        <v>33647</v>
      </c>
    </row>
    <row r="52" spans="1:29" x14ac:dyDescent="0.25">
      <c r="A52" t="s">
        <v>82</v>
      </c>
      <c r="B52" t="s">
        <v>84</v>
      </c>
      <c r="I52">
        <v>2</v>
      </c>
      <c r="J52">
        <v>349</v>
      </c>
      <c r="AC52">
        <f t="shared" si="0"/>
        <v>349</v>
      </c>
    </row>
    <row r="53" spans="1:29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C53">
        <f t="shared" si="0"/>
        <v>262497</v>
      </c>
    </row>
    <row r="54" spans="1:29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C54">
        <f t="shared" si="0"/>
        <v>2594</v>
      </c>
    </row>
    <row r="55" spans="1:29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C55">
        <f t="shared" si="0"/>
        <v>16370</v>
      </c>
    </row>
    <row r="56" spans="1:29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C56">
        <f t="shared" si="0"/>
        <v>5604</v>
      </c>
    </row>
    <row r="57" spans="1:29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C57">
        <f t="shared" si="0"/>
        <v>15923</v>
      </c>
    </row>
    <row r="58" spans="1:29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C58">
        <f t="shared" si="0"/>
        <v>18760</v>
      </c>
    </row>
    <row r="59" spans="1:29" x14ac:dyDescent="0.25">
      <c r="A59" t="s">
        <v>82</v>
      </c>
      <c r="B59" t="s">
        <v>91</v>
      </c>
      <c r="S59">
        <v>1</v>
      </c>
      <c r="T59">
        <v>177</v>
      </c>
      <c r="AC59">
        <f t="shared" si="0"/>
        <v>177</v>
      </c>
    </row>
    <row r="60" spans="1:29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C60">
        <f t="shared" si="0"/>
        <v>230734</v>
      </c>
    </row>
    <row r="61" spans="1:29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C61">
        <f t="shared" si="0"/>
        <v>84690</v>
      </c>
    </row>
    <row r="62" spans="1:29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C62">
        <f t="shared" si="0"/>
        <v>23665</v>
      </c>
    </row>
    <row r="63" spans="1:29" x14ac:dyDescent="0.25">
      <c r="A63" t="s">
        <v>82</v>
      </c>
      <c r="B63" t="s">
        <v>95</v>
      </c>
      <c r="U63">
        <v>1</v>
      </c>
      <c r="V63">
        <v>160</v>
      </c>
      <c r="AC63">
        <f t="shared" si="0"/>
        <v>160</v>
      </c>
    </row>
    <row r="64" spans="1:29" x14ac:dyDescent="0.25">
      <c r="A64" t="s">
        <v>82</v>
      </c>
      <c r="B64" t="s">
        <v>96</v>
      </c>
      <c r="Y64">
        <v>2</v>
      </c>
      <c r="Z64">
        <v>376</v>
      </c>
      <c r="AC64">
        <f t="shared" si="0"/>
        <v>376</v>
      </c>
    </row>
    <row r="65" spans="1:29" x14ac:dyDescent="0.25">
      <c r="A65" t="s">
        <v>82</v>
      </c>
      <c r="B65" t="s">
        <v>97</v>
      </c>
      <c r="G65">
        <v>2</v>
      </c>
      <c r="H65">
        <v>188</v>
      </c>
      <c r="AC65">
        <f t="shared" si="0"/>
        <v>188</v>
      </c>
    </row>
    <row r="66" spans="1:29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C66">
        <f t="shared" si="0"/>
        <v>32807</v>
      </c>
    </row>
    <row r="67" spans="1:29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C67">
        <f t="shared" si="0"/>
        <v>9432</v>
      </c>
    </row>
    <row r="68" spans="1:29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C68">
        <f t="shared" ref="AC68:AC131" si="1">D68+F68+H68+J68+L68+N68+P68+R68+T68+V68+X68+Z68</f>
        <v>1369</v>
      </c>
    </row>
    <row r="69" spans="1:29" x14ac:dyDescent="0.25">
      <c r="A69" t="s">
        <v>82</v>
      </c>
      <c r="B69" t="s">
        <v>101</v>
      </c>
      <c r="I69">
        <v>1</v>
      </c>
      <c r="J69">
        <v>139</v>
      </c>
      <c r="AC69">
        <f t="shared" si="1"/>
        <v>139</v>
      </c>
    </row>
    <row r="70" spans="1:29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C70">
        <f t="shared" si="1"/>
        <v>746</v>
      </c>
    </row>
    <row r="71" spans="1:29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C71">
        <f t="shared" si="1"/>
        <v>134</v>
      </c>
    </row>
    <row r="72" spans="1:29" x14ac:dyDescent="0.25">
      <c r="A72" t="s">
        <v>103</v>
      </c>
      <c r="B72" t="s">
        <v>105</v>
      </c>
      <c r="S72">
        <v>1</v>
      </c>
      <c r="T72">
        <v>8</v>
      </c>
      <c r="AC72">
        <f t="shared" si="1"/>
        <v>8</v>
      </c>
    </row>
    <row r="73" spans="1:29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C73">
        <f t="shared" si="1"/>
        <v>227907</v>
      </c>
    </row>
    <row r="74" spans="1:29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C74">
        <f t="shared" si="1"/>
        <v>22272</v>
      </c>
    </row>
    <row r="75" spans="1:29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C75">
        <f t="shared" si="1"/>
        <v>8149</v>
      </c>
    </row>
    <row r="76" spans="1:29" x14ac:dyDescent="0.25">
      <c r="A76" t="s">
        <v>109</v>
      </c>
      <c r="B76" t="s">
        <v>111</v>
      </c>
      <c r="K76">
        <v>2</v>
      </c>
      <c r="L76">
        <v>332</v>
      </c>
      <c r="AC76">
        <f t="shared" si="1"/>
        <v>332</v>
      </c>
    </row>
    <row r="77" spans="1:29" x14ac:dyDescent="0.25">
      <c r="A77" t="s">
        <v>109</v>
      </c>
      <c r="B77" t="s">
        <v>112</v>
      </c>
      <c r="M77">
        <v>1</v>
      </c>
      <c r="N77">
        <v>163</v>
      </c>
      <c r="AC77">
        <f t="shared" si="1"/>
        <v>163</v>
      </c>
    </row>
    <row r="78" spans="1:29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C78">
        <f t="shared" si="1"/>
        <v>42107</v>
      </c>
    </row>
    <row r="79" spans="1:29" x14ac:dyDescent="0.25">
      <c r="A79" t="s">
        <v>109</v>
      </c>
      <c r="B79" t="s">
        <v>114</v>
      </c>
      <c r="M79">
        <v>4</v>
      </c>
      <c r="N79">
        <v>401</v>
      </c>
      <c r="AC79">
        <f t="shared" si="1"/>
        <v>401</v>
      </c>
    </row>
    <row r="80" spans="1:29" x14ac:dyDescent="0.25">
      <c r="A80" t="s">
        <v>109</v>
      </c>
      <c r="B80" t="s">
        <v>115</v>
      </c>
      <c r="I80">
        <v>1</v>
      </c>
      <c r="J80">
        <v>30</v>
      </c>
      <c r="AC80">
        <f t="shared" si="1"/>
        <v>30</v>
      </c>
    </row>
    <row r="81" spans="1:29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C81">
        <f t="shared" si="1"/>
        <v>415</v>
      </c>
    </row>
    <row r="82" spans="1:29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C82">
        <f t="shared" si="1"/>
        <v>44750</v>
      </c>
    </row>
    <row r="83" spans="1:29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C83">
        <f t="shared" si="1"/>
        <v>596390</v>
      </c>
    </row>
    <row r="84" spans="1:29" x14ac:dyDescent="0.25">
      <c r="A84" t="s">
        <v>109</v>
      </c>
      <c r="B84" t="s">
        <v>119</v>
      </c>
      <c r="K84">
        <v>4</v>
      </c>
      <c r="L84">
        <v>443</v>
      </c>
      <c r="AC84">
        <f t="shared" si="1"/>
        <v>443</v>
      </c>
    </row>
    <row r="85" spans="1:29" x14ac:dyDescent="0.25">
      <c r="A85" t="s">
        <v>109</v>
      </c>
      <c r="B85" t="s">
        <v>120</v>
      </c>
      <c r="K85">
        <v>2</v>
      </c>
      <c r="L85">
        <v>176</v>
      </c>
      <c r="AC85">
        <f t="shared" si="1"/>
        <v>176</v>
      </c>
    </row>
    <row r="86" spans="1:29" x14ac:dyDescent="0.25">
      <c r="A86" t="s">
        <v>109</v>
      </c>
      <c r="B86" t="s">
        <v>121</v>
      </c>
      <c r="K86">
        <v>1</v>
      </c>
      <c r="L86">
        <v>100</v>
      </c>
      <c r="AC86">
        <f t="shared" si="1"/>
        <v>100</v>
      </c>
    </row>
    <row r="87" spans="1:29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C87">
        <f t="shared" si="1"/>
        <v>49379</v>
      </c>
    </row>
    <row r="88" spans="1:29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C88">
        <f t="shared" si="1"/>
        <v>57574</v>
      </c>
    </row>
    <row r="89" spans="1:29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C89">
        <f t="shared" si="1"/>
        <v>65675</v>
      </c>
    </row>
    <row r="90" spans="1:29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C90">
        <f t="shared" si="1"/>
        <v>50726</v>
      </c>
    </row>
    <row r="91" spans="1:29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C91">
        <f t="shared" si="1"/>
        <v>43515</v>
      </c>
    </row>
    <row r="92" spans="1:29" x14ac:dyDescent="0.25">
      <c r="A92" t="s">
        <v>122</v>
      </c>
      <c r="B92" t="s">
        <v>128</v>
      </c>
      <c r="S92">
        <v>2</v>
      </c>
      <c r="T92">
        <v>88</v>
      </c>
      <c r="AC92">
        <f t="shared" si="1"/>
        <v>88</v>
      </c>
    </row>
    <row r="93" spans="1:29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C93">
        <f t="shared" si="1"/>
        <v>27605</v>
      </c>
    </row>
    <row r="94" spans="1:29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C94">
        <f t="shared" si="1"/>
        <v>44925</v>
      </c>
    </row>
    <row r="95" spans="1:29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C95">
        <f t="shared" si="1"/>
        <v>1525624</v>
      </c>
    </row>
    <row r="96" spans="1:29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C96">
        <f t="shared" si="1"/>
        <v>152710</v>
      </c>
    </row>
    <row r="97" spans="1:29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C97">
        <f t="shared" si="1"/>
        <v>32183</v>
      </c>
    </row>
    <row r="98" spans="1:29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C98">
        <f t="shared" si="1"/>
        <v>374</v>
      </c>
    </row>
    <row r="99" spans="1:29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C99">
        <f t="shared" si="1"/>
        <v>5164</v>
      </c>
    </row>
    <row r="100" spans="1:29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C100">
        <f t="shared" si="1"/>
        <v>128930</v>
      </c>
    </row>
    <row r="101" spans="1:29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C101">
        <f t="shared" si="1"/>
        <v>5355</v>
      </c>
    </row>
    <row r="102" spans="1:29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C102">
        <f t="shared" si="1"/>
        <v>32688</v>
      </c>
    </row>
    <row r="103" spans="1:29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C103">
        <f t="shared" si="1"/>
        <v>35460</v>
      </c>
    </row>
    <row r="104" spans="1:29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C104">
        <f t="shared" si="1"/>
        <v>5359</v>
      </c>
    </row>
    <row r="105" spans="1:29" x14ac:dyDescent="0.25">
      <c r="A105" t="s">
        <v>136</v>
      </c>
      <c r="B105" t="s">
        <v>143</v>
      </c>
      <c r="M105">
        <v>1</v>
      </c>
      <c r="N105">
        <v>155</v>
      </c>
      <c r="AC105">
        <f t="shared" si="1"/>
        <v>155</v>
      </c>
    </row>
    <row r="106" spans="1:29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C106">
        <f t="shared" si="1"/>
        <v>26840</v>
      </c>
    </row>
    <row r="107" spans="1:29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C107">
        <f t="shared" si="1"/>
        <v>34773</v>
      </c>
    </row>
    <row r="108" spans="1:29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C108">
        <f t="shared" si="1"/>
        <v>24262</v>
      </c>
    </row>
    <row r="109" spans="1:29" x14ac:dyDescent="0.25">
      <c r="A109" t="s">
        <v>147</v>
      </c>
      <c r="B109" t="s">
        <v>148</v>
      </c>
      <c r="E109">
        <v>2</v>
      </c>
      <c r="F109">
        <v>203</v>
      </c>
      <c r="AC109">
        <f t="shared" si="1"/>
        <v>203</v>
      </c>
    </row>
    <row r="110" spans="1:29" x14ac:dyDescent="0.25">
      <c r="A110" t="s">
        <v>147</v>
      </c>
      <c r="B110" t="s">
        <v>149</v>
      </c>
      <c r="Q110">
        <v>1</v>
      </c>
      <c r="R110">
        <v>25</v>
      </c>
      <c r="AC110">
        <f t="shared" si="1"/>
        <v>25</v>
      </c>
    </row>
    <row r="111" spans="1:29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C111">
        <f t="shared" si="1"/>
        <v>76</v>
      </c>
    </row>
    <row r="112" spans="1:29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C112">
        <f t="shared" si="1"/>
        <v>138</v>
      </c>
    </row>
    <row r="113" spans="1:29" x14ac:dyDescent="0.25">
      <c r="A113" t="s">
        <v>147</v>
      </c>
      <c r="B113" t="s">
        <v>152</v>
      </c>
      <c r="E113">
        <v>1</v>
      </c>
      <c r="F113">
        <v>30</v>
      </c>
      <c r="AC113">
        <f t="shared" si="1"/>
        <v>30</v>
      </c>
    </row>
    <row r="114" spans="1:29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C114">
        <f t="shared" si="1"/>
        <v>235418</v>
      </c>
    </row>
    <row r="115" spans="1:29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C115">
        <f t="shared" si="1"/>
        <v>36044</v>
      </c>
    </row>
    <row r="116" spans="1:29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C116">
        <f t="shared" si="1"/>
        <v>13543</v>
      </c>
    </row>
    <row r="117" spans="1:29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C117">
        <f t="shared" si="1"/>
        <v>362208</v>
      </c>
    </row>
    <row r="118" spans="1:29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C118">
        <f t="shared" si="1"/>
        <v>8878</v>
      </c>
    </row>
    <row r="119" spans="1:29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C119">
        <f t="shared" si="1"/>
        <v>76704</v>
      </c>
    </row>
    <row r="120" spans="1:29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C120">
        <f t="shared" si="1"/>
        <v>33835</v>
      </c>
    </row>
    <row r="121" spans="1:29" x14ac:dyDescent="0.25">
      <c r="A121" t="s">
        <v>160</v>
      </c>
      <c r="B121" t="s">
        <v>164</v>
      </c>
      <c r="E121">
        <v>1</v>
      </c>
      <c r="F121">
        <v>30</v>
      </c>
      <c r="AC121">
        <f t="shared" si="1"/>
        <v>30</v>
      </c>
    </row>
    <row r="122" spans="1:29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C122">
        <f t="shared" si="1"/>
        <v>57117</v>
      </c>
    </row>
    <row r="123" spans="1:29" x14ac:dyDescent="0.25">
      <c r="A123" t="s">
        <v>160</v>
      </c>
      <c r="B123" t="s">
        <v>166</v>
      </c>
      <c r="K123">
        <v>1</v>
      </c>
      <c r="L123">
        <v>45</v>
      </c>
      <c r="AC123">
        <f t="shared" si="1"/>
        <v>45</v>
      </c>
    </row>
    <row r="124" spans="1:29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C124">
        <f t="shared" si="1"/>
        <v>22365</v>
      </c>
    </row>
    <row r="125" spans="1:29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C125">
        <f t="shared" si="1"/>
        <v>359012</v>
      </c>
    </row>
    <row r="126" spans="1:29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C126">
        <f t="shared" si="1"/>
        <v>65632</v>
      </c>
    </row>
    <row r="127" spans="1:29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C127">
        <f t="shared" si="1"/>
        <v>8334</v>
      </c>
    </row>
    <row r="128" spans="1:29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C128">
        <f t="shared" si="1"/>
        <v>49839</v>
      </c>
    </row>
    <row r="129" spans="1:29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C129">
        <f t="shared" si="1"/>
        <v>384756</v>
      </c>
    </row>
    <row r="130" spans="1:29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C130">
        <f t="shared" si="1"/>
        <v>49259</v>
      </c>
    </row>
    <row r="131" spans="1:29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C131">
        <f t="shared" si="1"/>
        <v>291</v>
      </c>
    </row>
    <row r="132" spans="1:29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C132">
        <f t="shared" ref="AC132:AC183" si="2">D132+F132+H132+J132+L132+N132+P132+R132+T132+V132+X132+Z132</f>
        <v>36720</v>
      </c>
    </row>
    <row r="133" spans="1:29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C133">
        <f t="shared" si="2"/>
        <v>286</v>
      </c>
    </row>
    <row r="134" spans="1:29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C134">
        <f t="shared" si="2"/>
        <v>1176</v>
      </c>
    </row>
    <row r="135" spans="1:29" x14ac:dyDescent="0.25">
      <c r="A135" t="s">
        <v>179</v>
      </c>
      <c r="B135" t="s">
        <v>180</v>
      </c>
      <c r="Q135">
        <v>2</v>
      </c>
      <c r="R135">
        <v>467</v>
      </c>
      <c r="AC135">
        <f t="shared" si="2"/>
        <v>467</v>
      </c>
    </row>
    <row r="136" spans="1:29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C136">
        <f t="shared" si="2"/>
        <v>16978</v>
      </c>
    </row>
    <row r="137" spans="1:29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C137">
        <f t="shared" si="2"/>
        <v>3275</v>
      </c>
    </row>
    <row r="138" spans="1:29" x14ac:dyDescent="0.25">
      <c r="A138" t="s">
        <v>184</v>
      </c>
      <c r="B138" t="s">
        <v>185</v>
      </c>
      <c r="W138">
        <v>2</v>
      </c>
      <c r="X138">
        <v>88</v>
      </c>
      <c r="AC138">
        <f t="shared" si="2"/>
        <v>88</v>
      </c>
    </row>
    <row r="139" spans="1:29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C139">
        <f t="shared" si="2"/>
        <v>24078</v>
      </c>
    </row>
    <row r="140" spans="1:29" x14ac:dyDescent="0.25">
      <c r="A140" t="s">
        <v>186</v>
      </c>
      <c r="B140" t="s">
        <v>188</v>
      </c>
      <c r="G140">
        <v>1</v>
      </c>
      <c r="H140">
        <v>166</v>
      </c>
      <c r="AC140">
        <f t="shared" si="2"/>
        <v>166</v>
      </c>
    </row>
    <row r="141" spans="1:29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C141">
        <f t="shared" si="2"/>
        <v>5020</v>
      </c>
    </row>
    <row r="142" spans="1:29" x14ac:dyDescent="0.25">
      <c r="A142" t="s">
        <v>189</v>
      </c>
      <c r="B142" t="s">
        <v>191</v>
      </c>
      <c r="K142">
        <v>1</v>
      </c>
      <c r="L142">
        <v>149</v>
      </c>
      <c r="AC142">
        <f t="shared" si="2"/>
        <v>149</v>
      </c>
    </row>
    <row r="143" spans="1:29" x14ac:dyDescent="0.25">
      <c r="A143" t="s">
        <v>189</v>
      </c>
      <c r="B143" t="s">
        <v>192</v>
      </c>
      <c r="U143">
        <v>2</v>
      </c>
      <c r="V143">
        <v>126</v>
      </c>
      <c r="AC143">
        <f t="shared" si="2"/>
        <v>126</v>
      </c>
    </row>
    <row r="144" spans="1:29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C144">
        <f t="shared" si="2"/>
        <v>5881</v>
      </c>
    </row>
    <row r="145" spans="1:29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C145">
        <f t="shared" si="2"/>
        <v>21629</v>
      </c>
    </row>
    <row r="146" spans="1:29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C146">
        <f t="shared" si="2"/>
        <v>83041</v>
      </c>
    </row>
    <row r="147" spans="1:29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C147">
        <f t="shared" si="2"/>
        <v>25245</v>
      </c>
    </row>
    <row r="148" spans="1:29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C148">
        <f t="shared" si="2"/>
        <v>443957</v>
      </c>
    </row>
    <row r="149" spans="1:29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C149">
        <f t="shared" si="2"/>
        <v>262914</v>
      </c>
    </row>
    <row r="150" spans="1:29" x14ac:dyDescent="0.25">
      <c r="A150" t="s">
        <v>200</v>
      </c>
      <c r="B150" t="s">
        <v>203</v>
      </c>
      <c r="C150">
        <v>1</v>
      </c>
      <c r="D150">
        <v>210</v>
      </c>
      <c r="AC150">
        <f t="shared" si="2"/>
        <v>210</v>
      </c>
    </row>
    <row r="151" spans="1:29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C151">
        <f t="shared" si="2"/>
        <v>72383</v>
      </c>
    </row>
    <row r="152" spans="1:29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C152">
        <f t="shared" si="2"/>
        <v>23115</v>
      </c>
    </row>
    <row r="153" spans="1:29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C153">
        <f t="shared" si="2"/>
        <v>166229</v>
      </c>
    </row>
    <row r="154" spans="1:29" x14ac:dyDescent="0.25">
      <c r="A154" t="s">
        <v>205</v>
      </c>
      <c r="B154" t="s">
        <v>208</v>
      </c>
      <c r="W154">
        <v>2</v>
      </c>
      <c r="X154">
        <v>172</v>
      </c>
      <c r="AC154">
        <f t="shared" si="2"/>
        <v>172</v>
      </c>
    </row>
    <row r="155" spans="1:29" x14ac:dyDescent="0.25">
      <c r="A155" t="s">
        <v>209</v>
      </c>
      <c r="B155" t="s">
        <v>210</v>
      </c>
      <c r="C155">
        <v>1</v>
      </c>
      <c r="D155">
        <v>170</v>
      </c>
      <c r="AC155">
        <f t="shared" si="2"/>
        <v>170</v>
      </c>
    </row>
    <row r="156" spans="1:29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C156">
        <f t="shared" si="2"/>
        <v>273</v>
      </c>
    </row>
    <row r="157" spans="1:29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C157">
        <f t="shared" si="2"/>
        <v>233</v>
      </c>
    </row>
    <row r="158" spans="1:29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C158">
        <f t="shared" si="2"/>
        <v>238238</v>
      </c>
    </row>
    <row r="159" spans="1:29" x14ac:dyDescent="0.25">
      <c r="A159" t="s">
        <v>209</v>
      </c>
      <c r="B159" t="s">
        <v>214</v>
      </c>
      <c r="Y159">
        <v>2</v>
      </c>
      <c r="Z159">
        <v>195</v>
      </c>
      <c r="AC159">
        <f t="shared" si="2"/>
        <v>195</v>
      </c>
    </row>
    <row r="160" spans="1:29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C160">
        <f t="shared" si="2"/>
        <v>16295</v>
      </c>
    </row>
    <row r="161" spans="1:29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C161">
        <f t="shared" si="2"/>
        <v>111989</v>
      </c>
    </row>
    <row r="162" spans="1:29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C162">
        <f t="shared" si="2"/>
        <v>34008</v>
      </c>
    </row>
    <row r="163" spans="1:29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C163">
        <f t="shared" si="2"/>
        <v>129807</v>
      </c>
    </row>
    <row r="164" spans="1:29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C164">
        <f t="shared" si="2"/>
        <v>111957</v>
      </c>
    </row>
    <row r="165" spans="1:29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C165">
        <f t="shared" si="2"/>
        <v>31267</v>
      </c>
    </row>
    <row r="166" spans="1:29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C166">
        <f t="shared" si="2"/>
        <v>303568</v>
      </c>
    </row>
    <row r="167" spans="1:29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C167">
        <f t="shared" si="2"/>
        <v>15183</v>
      </c>
    </row>
    <row r="168" spans="1:29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C168">
        <f t="shared" si="2"/>
        <v>7820</v>
      </c>
    </row>
    <row r="169" spans="1:29" x14ac:dyDescent="0.25">
      <c r="A169" t="s">
        <v>229</v>
      </c>
      <c r="B169" t="s">
        <v>230</v>
      </c>
      <c r="C169">
        <v>1</v>
      </c>
      <c r="D169">
        <v>1</v>
      </c>
      <c r="AC169">
        <f t="shared" si="2"/>
        <v>1</v>
      </c>
    </row>
    <row r="170" spans="1:29" x14ac:dyDescent="0.25">
      <c r="A170" t="s">
        <v>229</v>
      </c>
      <c r="B170" t="s">
        <v>231</v>
      </c>
      <c r="G170">
        <v>2</v>
      </c>
      <c r="H170">
        <v>63</v>
      </c>
      <c r="AC170">
        <f t="shared" si="2"/>
        <v>63</v>
      </c>
    </row>
    <row r="171" spans="1:29" x14ac:dyDescent="0.25">
      <c r="A171" t="s">
        <v>229</v>
      </c>
      <c r="B171" t="s">
        <v>232</v>
      </c>
      <c r="G171">
        <v>4</v>
      </c>
      <c r="H171">
        <v>188</v>
      </c>
      <c r="AC171">
        <f t="shared" si="2"/>
        <v>188</v>
      </c>
    </row>
    <row r="172" spans="1:29" x14ac:dyDescent="0.25">
      <c r="A172" t="s">
        <v>233</v>
      </c>
      <c r="B172" t="s">
        <v>234</v>
      </c>
      <c r="I172">
        <v>1</v>
      </c>
      <c r="J172">
        <v>113</v>
      </c>
      <c r="AC172">
        <f t="shared" si="2"/>
        <v>113</v>
      </c>
    </row>
    <row r="173" spans="1:29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C173">
        <f t="shared" si="2"/>
        <v>68593</v>
      </c>
    </row>
    <row r="174" spans="1:29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C174">
        <f t="shared" si="2"/>
        <v>79873</v>
      </c>
    </row>
    <row r="175" spans="1:29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C175">
        <f t="shared" si="2"/>
        <v>206726</v>
      </c>
    </row>
    <row r="176" spans="1:29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C176">
        <f t="shared" si="2"/>
        <v>3980</v>
      </c>
    </row>
    <row r="177" spans="1:29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C177">
        <f t="shared" si="2"/>
        <v>16463</v>
      </c>
    </row>
    <row r="178" spans="1:29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C178">
        <f t="shared" si="2"/>
        <v>60890</v>
      </c>
    </row>
    <row r="179" spans="1:29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C179">
        <f t="shared" si="2"/>
        <v>3566</v>
      </c>
    </row>
    <row r="180" spans="1:29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C180">
        <f t="shared" si="2"/>
        <v>321306</v>
      </c>
    </row>
    <row r="181" spans="1:29" x14ac:dyDescent="0.25">
      <c r="A181" t="s">
        <v>242</v>
      </c>
      <c r="B181" t="s">
        <v>246</v>
      </c>
      <c r="O181">
        <v>1</v>
      </c>
      <c r="P181">
        <v>45</v>
      </c>
      <c r="AC181">
        <f t="shared" si="2"/>
        <v>45</v>
      </c>
    </row>
    <row r="182" spans="1:29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C182">
        <f t="shared" si="2"/>
        <v>153340</v>
      </c>
    </row>
    <row r="183" spans="1:29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C183">
        <f t="shared" si="2"/>
        <v>18038</v>
      </c>
    </row>
    <row r="185" spans="1:29" x14ac:dyDescent="0.25">
      <c r="A185" t="s">
        <v>251</v>
      </c>
      <c r="C185">
        <f>SUM(C3:C183)</f>
        <v>6297</v>
      </c>
      <c r="D185">
        <f t="shared" ref="D185:Z185" si="3">SUM(D3:D183)</f>
        <v>814622</v>
      </c>
      <c r="E185">
        <f t="shared" si="3"/>
        <v>5800</v>
      </c>
      <c r="F185">
        <f t="shared" si="3"/>
        <v>783088</v>
      </c>
      <c r="G185">
        <f t="shared" si="3"/>
        <v>6846</v>
      </c>
      <c r="H185">
        <f t="shared" si="3"/>
        <v>943802</v>
      </c>
      <c r="I185">
        <f t="shared" si="3"/>
        <v>7441</v>
      </c>
      <c r="J185">
        <f t="shared" si="3"/>
        <v>1087261</v>
      </c>
      <c r="K185">
        <f t="shared" si="3"/>
        <v>7963</v>
      </c>
      <c r="L185">
        <f t="shared" si="3"/>
        <v>1135562</v>
      </c>
      <c r="M185">
        <f t="shared" si="3"/>
        <v>8080</v>
      </c>
      <c r="N185">
        <f t="shared" si="3"/>
        <v>1193503</v>
      </c>
      <c r="O185">
        <f t="shared" si="3"/>
        <v>8681</v>
      </c>
      <c r="P185">
        <f t="shared" si="3"/>
        <v>1323222</v>
      </c>
      <c r="Q185">
        <f t="shared" si="3"/>
        <v>8628</v>
      </c>
      <c r="R185">
        <f t="shared" si="3"/>
        <v>1327067</v>
      </c>
      <c r="S185">
        <f t="shared" si="3"/>
        <v>8328</v>
      </c>
      <c r="T185">
        <f t="shared" si="3"/>
        <v>1244466</v>
      </c>
      <c r="U185">
        <f t="shared" si="3"/>
        <v>8111</v>
      </c>
      <c r="V185">
        <f t="shared" si="3"/>
        <v>1191084</v>
      </c>
      <c r="W185">
        <f t="shared" si="3"/>
        <v>7120</v>
      </c>
      <c r="X185">
        <f t="shared" si="3"/>
        <v>1016926</v>
      </c>
      <c r="Y185">
        <f t="shared" si="3"/>
        <v>7156</v>
      </c>
      <c r="Z185">
        <f t="shared" si="3"/>
        <v>1000342</v>
      </c>
    </row>
  </sheetData>
  <mergeCells count="14">
    <mergeCell ref="I1:J1"/>
    <mergeCell ref="A1:A2"/>
    <mergeCell ref="B1:B2"/>
    <mergeCell ref="C1:D1"/>
    <mergeCell ref="E1:F1"/>
    <mergeCell ref="G1:H1"/>
    <mergeCell ref="W1:X1"/>
    <mergeCell ref="Y1:Z1"/>
    <mergeCell ref="K1:L1"/>
    <mergeCell ref="M1:N1"/>
    <mergeCell ref="O1:P1"/>
    <mergeCell ref="Q1:R1"/>
    <mergeCell ref="S1:T1"/>
    <mergeCell ref="U1:V1"/>
  </mergeCells>
  <conditionalFormatting sqref="B3:B183">
    <cfRule type="top10" dxfId="0" priority="1" rank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2" sqref="G2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2.85546875" bestFit="1" customWidth="1"/>
    <col min="6" max="6" width="21.42578125" bestFit="1" customWidth="1"/>
    <col min="7" max="7" width="16.85546875" bestFit="1" customWidth="1"/>
  </cols>
  <sheetData>
    <row r="1" spans="1:7" x14ac:dyDescent="0.25">
      <c r="A1" t="s">
        <v>0</v>
      </c>
      <c r="B1" t="s">
        <v>252</v>
      </c>
      <c r="C1" t="s">
        <v>253</v>
      </c>
      <c r="D1" t="s">
        <v>254</v>
      </c>
    </row>
    <row r="2" spans="1:7" x14ac:dyDescent="0.25">
      <c r="A2" t="s">
        <v>16</v>
      </c>
      <c r="B2" t="s">
        <v>255</v>
      </c>
      <c r="C2">
        <f>COUNTIFS('BUD2017'!$A$3:$A$183,'Eves statisztika'!A2)</f>
        <v>1</v>
      </c>
      <c r="D2">
        <f>SUMIFS('BUD2017'!$AC$3:$AC$183,'BUD2017'!$A$3:$A$183,'Eves statisztika'!A2)</f>
        <v>214</v>
      </c>
      <c r="F2" t="s">
        <v>256</v>
      </c>
      <c r="G2" s="2">
        <f>SUM(D2:D54)</f>
        <v>13051876</v>
      </c>
    </row>
    <row r="3" spans="1:7" x14ac:dyDescent="0.25">
      <c r="A3" t="s">
        <v>18</v>
      </c>
      <c r="B3" t="s">
        <v>257</v>
      </c>
      <c r="C3">
        <f>COUNTIFS('BUD2017'!$A$3:$A$183,'Eves statisztika'!A3)</f>
        <v>1</v>
      </c>
      <c r="D3">
        <f>SUMIFS('BUD2017'!$AC$3:$AC$183,'BUD2017'!$A$3:$A$183,'Eves statisztika'!A3)</f>
        <v>30322</v>
      </c>
      <c r="F3" t="s">
        <v>258</v>
      </c>
      <c r="G3" t="str">
        <f>INDEX(B2:D54,MATCH(MAX(D2:D54),D2:D54,0),1)</f>
        <v>Egyesült Királyság</v>
      </c>
    </row>
    <row r="4" spans="1:7" x14ac:dyDescent="0.25">
      <c r="A4" t="s">
        <v>24</v>
      </c>
      <c r="B4" t="s">
        <v>259</v>
      </c>
      <c r="C4">
        <f>COUNTIFS('BUD2017'!$A$3:$A$183,'Eves statisztika'!A4)</f>
        <v>2</v>
      </c>
      <c r="D4">
        <f>SUMIFS('BUD2017'!$AC$3:$AC$183,'BUD2017'!$A$3:$A$183,'Eves statisztika'!A4)</f>
        <v>103525</v>
      </c>
    </row>
    <row r="5" spans="1:7" x14ac:dyDescent="0.25">
      <c r="A5" t="s">
        <v>27</v>
      </c>
      <c r="B5" t="s">
        <v>260</v>
      </c>
      <c r="C5">
        <f>COUNTIFS('BUD2017'!$A$3:$A$183,'Eves statisztika'!A5)</f>
        <v>1</v>
      </c>
      <c r="D5">
        <f>SUMIFS('BUD2017'!$AC$3:$AC$183,'BUD2017'!$A$3:$A$183,'Eves statisztika'!A5)</f>
        <v>25009</v>
      </c>
    </row>
    <row r="6" spans="1:7" x14ac:dyDescent="0.25">
      <c r="A6" t="s">
        <v>29</v>
      </c>
      <c r="B6" t="s">
        <v>261</v>
      </c>
      <c r="C6">
        <f>COUNTIFS('BUD2017'!$A$3:$A$183,'Eves statisztika'!A6)</f>
        <v>2</v>
      </c>
      <c r="D6">
        <f>SUMIFS('BUD2017'!$AC$3:$AC$183,'BUD2017'!$A$3:$A$183,'Eves statisztika'!A6)</f>
        <v>553798</v>
      </c>
    </row>
    <row r="7" spans="1:7" x14ac:dyDescent="0.25">
      <c r="A7" t="s">
        <v>35</v>
      </c>
      <c r="B7" t="s">
        <v>262</v>
      </c>
      <c r="C7">
        <f>COUNTIFS('BUD2017'!$A$3:$A$183,'Eves statisztika'!A7)</f>
        <v>2</v>
      </c>
      <c r="D7">
        <f>SUMIFS('BUD2017'!$AC$3:$AC$183,'BUD2017'!$A$3:$A$183,'Eves statisztika'!A7)</f>
        <v>18146</v>
      </c>
    </row>
    <row r="8" spans="1:7" x14ac:dyDescent="0.25">
      <c r="A8" t="s">
        <v>32</v>
      </c>
      <c r="B8" t="s">
        <v>263</v>
      </c>
      <c r="C8">
        <f>COUNTIFS('BUD2017'!$A$3:$A$183,'Eves statisztika'!A8)</f>
        <v>2</v>
      </c>
      <c r="D8">
        <f>SUMIFS('BUD2017'!$AC$3:$AC$183,'BUD2017'!$A$3:$A$183,'Eves statisztika'!A8)</f>
        <v>78480</v>
      </c>
    </row>
    <row r="9" spans="1:7" x14ac:dyDescent="0.25">
      <c r="A9" t="s">
        <v>50</v>
      </c>
      <c r="B9" t="s">
        <v>264</v>
      </c>
      <c r="C9">
        <f>COUNTIFS('BUD2017'!$A$3:$A$183,'Eves statisztika'!A9)</f>
        <v>2</v>
      </c>
      <c r="D9">
        <f>SUMIFS('BUD2017'!$AC$3:$AC$183,'BUD2017'!$A$3:$A$183,'Eves statisztika'!A9)</f>
        <v>56092</v>
      </c>
    </row>
    <row r="10" spans="1:7" x14ac:dyDescent="0.25">
      <c r="A10" t="s">
        <v>53</v>
      </c>
      <c r="B10" t="s">
        <v>265</v>
      </c>
      <c r="C10">
        <f>COUNTIFS('BUD2017'!$A$3:$A$183,'Eves statisztika'!A10)</f>
        <v>2</v>
      </c>
      <c r="D10">
        <f>SUMIFS('BUD2017'!$AC$3:$AC$183,'BUD2017'!$A$3:$A$183,'Eves statisztika'!A10)</f>
        <v>109480</v>
      </c>
    </row>
    <row r="11" spans="1:7" x14ac:dyDescent="0.25">
      <c r="A11" t="s">
        <v>71</v>
      </c>
      <c r="B11" t="s">
        <v>266</v>
      </c>
      <c r="C11">
        <f>COUNTIFS('BUD2017'!$A$3:$A$183,'Eves statisztika'!A11)</f>
        <v>6</v>
      </c>
      <c r="D11">
        <f>SUMIFS('BUD2017'!$AC$3:$AC$183,'BUD2017'!$A$3:$A$183,'Eves statisztika'!A11)</f>
        <v>285947</v>
      </c>
    </row>
    <row r="12" spans="1:7" x14ac:dyDescent="0.25">
      <c r="A12" t="s">
        <v>22</v>
      </c>
      <c r="B12" t="s">
        <v>267</v>
      </c>
      <c r="C12">
        <f>COUNTIFS('BUD2017'!$A$3:$A$183,'Eves statisztika'!A12)</f>
        <v>1</v>
      </c>
      <c r="D12">
        <f>SUMIFS('BUD2017'!$AC$3:$AC$183,'BUD2017'!$A$3:$A$183,'Eves statisztika'!A12)</f>
        <v>261558</v>
      </c>
    </row>
    <row r="13" spans="1:7" x14ac:dyDescent="0.25">
      <c r="A13" t="s">
        <v>122</v>
      </c>
      <c r="B13" t="s">
        <v>268</v>
      </c>
      <c r="C13">
        <f>COUNTIFS('BUD2017'!$A$3:$A$183,'Eves statisztika'!A13)</f>
        <v>10</v>
      </c>
      <c r="D13">
        <f>SUMIFS('BUD2017'!$AC$3:$AC$183,'BUD2017'!$A$3:$A$183,'Eves statisztika'!A13)</f>
        <v>2017821</v>
      </c>
    </row>
    <row r="14" spans="1:7" x14ac:dyDescent="0.25">
      <c r="A14" t="s">
        <v>78</v>
      </c>
      <c r="B14" t="s">
        <v>269</v>
      </c>
      <c r="C14">
        <f>COUNTIFS('BUD2017'!$A$3:$A$183,'Eves statisztika'!A14)</f>
        <v>3</v>
      </c>
      <c r="D14">
        <f>SUMIFS('BUD2017'!$AC$3:$AC$183,'BUD2017'!$A$3:$A$183,'Eves statisztika'!A14)</f>
        <v>78959</v>
      </c>
    </row>
    <row r="15" spans="1:7" x14ac:dyDescent="0.25">
      <c r="A15" t="s">
        <v>103</v>
      </c>
      <c r="B15" t="s">
        <v>270</v>
      </c>
      <c r="C15">
        <f>COUNTIFS('BUD2017'!$A$3:$A$183,'Eves statisztika'!A15)</f>
        <v>2</v>
      </c>
      <c r="D15">
        <f>SUMIFS('BUD2017'!$AC$3:$AC$183,'BUD2017'!$A$3:$A$183,'Eves statisztika'!A15)</f>
        <v>142</v>
      </c>
    </row>
    <row r="16" spans="1:7" x14ac:dyDescent="0.25">
      <c r="A16" t="s">
        <v>38</v>
      </c>
      <c r="B16" t="s">
        <v>271</v>
      </c>
      <c r="C16">
        <f>COUNTIFS('BUD2017'!$A$3:$A$183,'Eves statisztika'!A16)</f>
        <v>2</v>
      </c>
      <c r="D16">
        <f>SUMIFS('BUD2017'!$AC$3:$AC$183,'BUD2017'!$A$3:$A$183,'Eves statisztika'!A16)</f>
        <v>15596</v>
      </c>
    </row>
    <row r="17" spans="1:4" x14ac:dyDescent="0.25">
      <c r="A17" t="s">
        <v>106</v>
      </c>
      <c r="B17" t="s">
        <v>272</v>
      </c>
      <c r="C17">
        <f>COUNTIFS('BUD2017'!$A$3:$A$183,'Eves statisztika'!A17)</f>
        <v>2</v>
      </c>
      <c r="D17">
        <f>SUMIFS('BUD2017'!$AC$3:$AC$183,'BUD2017'!$A$3:$A$183,'Eves statisztika'!A17)</f>
        <v>250179</v>
      </c>
    </row>
    <row r="18" spans="1:4" x14ac:dyDescent="0.25">
      <c r="A18" t="s">
        <v>109</v>
      </c>
      <c r="B18" t="s">
        <v>273</v>
      </c>
      <c r="C18">
        <f>COUNTIFS('BUD2017'!$A$3:$A$183,'Eves statisztika'!A18)</f>
        <v>12</v>
      </c>
      <c r="D18">
        <f>SUMIFS('BUD2017'!$AC$3:$AC$183,'BUD2017'!$A$3:$A$183,'Eves statisztika'!A18)</f>
        <v>693456</v>
      </c>
    </row>
    <row r="19" spans="1:4" x14ac:dyDescent="0.25">
      <c r="A19" t="s">
        <v>136</v>
      </c>
      <c r="B19" t="s">
        <v>274</v>
      </c>
      <c r="C19">
        <f>COUNTIFS('BUD2017'!$A$3:$A$183,'Eves statisztika'!A19)</f>
        <v>10</v>
      </c>
      <c r="D19">
        <f>SUMIFS('BUD2017'!$AC$3:$AC$183,'BUD2017'!$A$3:$A$183,'Eves statisztika'!A19)</f>
        <v>298986</v>
      </c>
    </row>
    <row r="20" spans="1:4" x14ac:dyDescent="0.25">
      <c r="A20" t="s">
        <v>133</v>
      </c>
      <c r="B20" t="s">
        <v>275</v>
      </c>
      <c r="C20">
        <f>COUNTIFS('BUD2017'!$A$3:$A$183,'Eves statisztika'!A20)</f>
        <v>2</v>
      </c>
      <c r="D20">
        <f>SUMIFS('BUD2017'!$AC$3:$AC$183,'BUD2017'!$A$3:$A$183,'Eves statisztika'!A20)</f>
        <v>32557</v>
      </c>
    </row>
    <row r="21" spans="1:4" x14ac:dyDescent="0.25">
      <c r="A21" t="s">
        <v>200</v>
      </c>
      <c r="B21" t="s">
        <v>276</v>
      </c>
      <c r="C21">
        <f>COUNTIFS('BUD2017'!$A$3:$A$183,'Eves statisztika'!A21)</f>
        <v>4</v>
      </c>
      <c r="D21">
        <f>SUMIFS('BUD2017'!$AC$3:$AC$183,'BUD2017'!$A$3:$A$183,'Eves statisztika'!A21)</f>
        <v>779464</v>
      </c>
    </row>
    <row r="22" spans="1:4" x14ac:dyDescent="0.25">
      <c r="A22" t="s">
        <v>147</v>
      </c>
      <c r="B22" t="s">
        <v>277</v>
      </c>
      <c r="C22">
        <f>COUNTIFS('BUD2017'!$A$3:$A$183,'Eves statisztika'!A22)</f>
        <v>5</v>
      </c>
      <c r="D22">
        <f>SUMIFS('BUD2017'!$AC$3:$AC$183,'BUD2017'!$A$3:$A$183,'Eves statisztika'!A22)</f>
        <v>472</v>
      </c>
    </row>
    <row r="23" spans="1:4" x14ac:dyDescent="0.25">
      <c r="A23" t="s">
        <v>153</v>
      </c>
      <c r="B23" t="s">
        <v>278</v>
      </c>
      <c r="C23">
        <f>COUNTIFS('BUD2017'!$A$3:$A$183,'Eves statisztika'!A23)</f>
        <v>1</v>
      </c>
      <c r="D23">
        <f>SUMIFS('BUD2017'!$AC$3:$AC$183,'BUD2017'!$A$3:$A$183,'Eves statisztika'!A23)</f>
        <v>235418</v>
      </c>
    </row>
    <row r="24" spans="1:4" x14ac:dyDescent="0.25">
      <c r="A24" t="s">
        <v>155</v>
      </c>
      <c r="B24" t="s">
        <v>279</v>
      </c>
      <c r="C24">
        <f>COUNTIFS('BUD2017'!$A$3:$A$183,'Eves statisztika'!A24)</f>
        <v>1</v>
      </c>
      <c r="D24">
        <f>SUMIFS('BUD2017'!$AC$3:$AC$183,'BUD2017'!$A$3:$A$183,'Eves statisztika'!A24)</f>
        <v>36044</v>
      </c>
    </row>
    <row r="25" spans="1:4" x14ac:dyDescent="0.25">
      <c r="A25" t="s">
        <v>157</v>
      </c>
      <c r="B25" t="s">
        <v>280</v>
      </c>
      <c r="C25">
        <f>COUNTIFS('BUD2017'!$A$3:$A$183,'Eves statisztika'!A25)</f>
        <v>2</v>
      </c>
      <c r="D25">
        <f>SUMIFS('BUD2017'!$AC$3:$AC$183,'BUD2017'!$A$3:$A$183,'Eves statisztika'!A25)</f>
        <v>375751</v>
      </c>
    </row>
    <row r="26" spans="1:4" x14ac:dyDescent="0.25">
      <c r="A26" t="s">
        <v>179</v>
      </c>
      <c r="B26" t="s">
        <v>281</v>
      </c>
      <c r="C26">
        <f>COUNTIFS('BUD2017'!$A$3:$A$183,'Eves statisztika'!A26)</f>
        <v>1</v>
      </c>
      <c r="D26">
        <f>SUMIFS('BUD2017'!$AC$3:$AC$183,'BUD2017'!$A$3:$A$183,'Eves statisztika'!A26)</f>
        <v>467</v>
      </c>
    </row>
    <row r="27" spans="1:4" x14ac:dyDescent="0.25">
      <c r="A27" t="s">
        <v>177</v>
      </c>
      <c r="B27" t="s">
        <v>282</v>
      </c>
      <c r="C27">
        <f>COUNTIFS('BUD2017'!$A$3:$A$183,'Eves statisztika'!A27)</f>
        <v>1</v>
      </c>
      <c r="D27">
        <f>SUMIFS('BUD2017'!$AC$3:$AC$183,'BUD2017'!$A$3:$A$183,'Eves statisztika'!A27)</f>
        <v>1176</v>
      </c>
    </row>
    <row r="28" spans="1:4" x14ac:dyDescent="0.25">
      <c r="A28" t="s">
        <v>41</v>
      </c>
      <c r="B28" t="s">
        <v>283</v>
      </c>
      <c r="C28">
        <f>COUNTIFS('BUD2017'!$A$3:$A$183,'Eves statisztika'!A28)</f>
        <v>1</v>
      </c>
      <c r="D28">
        <f>SUMIFS('BUD2017'!$AC$3:$AC$183,'BUD2017'!$A$3:$A$183,'Eves statisztika'!A28)</f>
        <v>53226</v>
      </c>
    </row>
    <row r="29" spans="1:4" x14ac:dyDescent="0.25">
      <c r="A29" t="s">
        <v>219</v>
      </c>
      <c r="B29" t="s">
        <v>284</v>
      </c>
      <c r="C29">
        <f>COUNTIFS('BUD2017'!$A$3:$A$183,'Eves statisztika'!A29)</f>
        <v>1</v>
      </c>
      <c r="D29">
        <f>SUMIFS('BUD2017'!$AC$3:$AC$183,'BUD2017'!$A$3:$A$183,'Eves statisztika'!A29)</f>
        <v>129807</v>
      </c>
    </row>
    <row r="30" spans="1:4" x14ac:dyDescent="0.25">
      <c r="A30" t="s">
        <v>181</v>
      </c>
      <c r="B30" t="s">
        <v>285</v>
      </c>
      <c r="C30">
        <f>COUNTIFS('BUD2017'!$A$3:$A$183,'Eves statisztika'!A30)</f>
        <v>2</v>
      </c>
      <c r="D30">
        <f>SUMIFS('BUD2017'!$AC$3:$AC$183,'BUD2017'!$A$3:$A$183,'Eves statisztika'!A30)</f>
        <v>20253</v>
      </c>
    </row>
    <row r="31" spans="1:4" x14ac:dyDescent="0.25">
      <c r="A31" t="s">
        <v>48</v>
      </c>
      <c r="B31" t="s">
        <v>286</v>
      </c>
      <c r="C31">
        <f>COUNTIFS('BUD2017'!$A$3:$A$183,'Eves statisztika'!A31)</f>
        <v>1</v>
      </c>
      <c r="D31">
        <f>SUMIFS('BUD2017'!$AC$3:$AC$183,'BUD2017'!$A$3:$A$183,'Eves statisztika'!A31)</f>
        <v>64103</v>
      </c>
    </row>
    <row r="32" spans="1:4" x14ac:dyDescent="0.25">
      <c r="A32" t="s">
        <v>249</v>
      </c>
      <c r="B32" t="s">
        <v>287</v>
      </c>
      <c r="C32">
        <f>COUNTIFS('BUD2017'!$A$3:$A$183,'Eves statisztika'!A32)</f>
        <v>1</v>
      </c>
      <c r="D32">
        <f>SUMIFS('BUD2017'!$AC$3:$AC$183,'BUD2017'!$A$3:$A$183,'Eves statisztika'!A32)</f>
        <v>18038</v>
      </c>
    </row>
    <row r="33" spans="1:4" x14ac:dyDescent="0.25">
      <c r="A33" t="s">
        <v>209</v>
      </c>
      <c r="B33" t="s">
        <v>288</v>
      </c>
      <c r="C33">
        <f>COUNTIFS('BUD2017'!$A$3:$A$183,'Eves statisztika'!A33)</f>
        <v>5</v>
      </c>
      <c r="D33">
        <f>SUMIFS('BUD2017'!$AC$3:$AC$183,'BUD2017'!$A$3:$A$183,'Eves statisztika'!A33)</f>
        <v>239109</v>
      </c>
    </row>
    <row r="34" spans="1:4" x14ac:dyDescent="0.25">
      <c r="A34" t="s">
        <v>186</v>
      </c>
      <c r="B34" t="s">
        <v>289</v>
      </c>
      <c r="C34">
        <f>COUNTIFS('BUD2017'!$A$3:$A$183,'Eves statisztika'!A34)</f>
        <v>2</v>
      </c>
      <c r="D34">
        <f>SUMIFS('BUD2017'!$AC$3:$AC$183,'BUD2017'!$A$3:$A$183,'Eves statisztika'!A34)</f>
        <v>24244</v>
      </c>
    </row>
    <row r="35" spans="1:4" x14ac:dyDescent="0.25">
      <c r="A35" t="s">
        <v>184</v>
      </c>
      <c r="B35" t="s">
        <v>290</v>
      </c>
      <c r="C35">
        <f>COUNTIFS('BUD2017'!$A$3:$A$183,'Eves statisztika'!A35)</f>
        <v>1</v>
      </c>
      <c r="D35">
        <f>SUMIFS('BUD2017'!$AC$3:$AC$183,'BUD2017'!$A$3:$A$183,'Eves statisztika'!A35)</f>
        <v>88</v>
      </c>
    </row>
    <row r="36" spans="1:4" x14ac:dyDescent="0.25">
      <c r="A36" t="s">
        <v>194</v>
      </c>
      <c r="B36" t="s">
        <v>291</v>
      </c>
      <c r="C36">
        <f>COUNTIFS('BUD2017'!$A$3:$A$183,'Eves statisztika'!A36)</f>
        <v>1</v>
      </c>
      <c r="D36">
        <f>SUMIFS('BUD2017'!$AC$3:$AC$183,'BUD2017'!$A$3:$A$183,'Eves statisztika'!A36)</f>
        <v>21629</v>
      </c>
    </row>
    <row r="37" spans="1:4" x14ac:dyDescent="0.25">
      <c r="A37" t="s">
        <v>196</v>
      </c>
      <c r="B37" t="s">
        <v>292</v>
      </c>
      <c r="C37">
        <f>COUNTIFS('BUD2017'!$A$3:$A$183,'Eves statisztika'!A37)</f>
        <v>1</v>
      </c>
      <c r="D37">
        <f>SUMIFS('BUD2017'!$AC$3:$AC$183,'BUD2017'!$A$3:$A$183,'Eves statisztika'!A37)</f>
        <v>83041</v>
      </c>
    </row>
    <row r="38" spans="1:4" x14ac:dyDescent="0.25">
      <c r="A38" t="s">
        <v>189</v>
      </c>
      <c r="B38" t="s">
        <v>293</v>
      </c>
      <c r="C38">
        <f>COUNTIFS('BUD2017'!$A$3:$A$183,'Eves statisztika'!A38)</f>
        <v>4</v>
      </c>
      <c r="D38">
        <f>SUMIFS('BUD2017'!$AC$3:$AC$183,'BUD2017'!$A$3:$A$183,'Eves statisztika'!A38)</f>
        <v>11176</v>
      </c>
    </row>
    <row r="39" spans="1:4" x14ac:dyDescent="0.25">
      <c r="A39" t="s">
        <v>198</v>
      </c>
      <c r="B39" t="s">
        <v>294</v>
      </c>
      <c r="C39">
        <f>COUNTIFS('BUD2017'!$A$3:$A$183,'Eves statisztika'!A39)</f>
        <v>1</v>
      </c>
      <c r="D39">
        <f>SUMIFS('BUD2017'!$AC$3:$AC$183,'BUD2017'!$A$3:$A$183,'Eves statisztika'!A39)</f>
        <v>25245</v>
      </c>
    </row>
    <row r="40" spans="1:4" x14ac:dyDescent="0.25">
      <c r="A40" t="s">
        <v>56</v>
      </c>
      <c r="B40" t="s">
        <v>295</v>
      </c>
      <c r="C40">
        <f>COUNTIFS('BUD2017'!$A$3:$A$183,'Eves statisztika'!A40)</f>
        <v>14</v>
      </c>
      <c r="D40">
        <f>SUMIFS('BUD2017'!$AC$3:$AC$183,'BUD2017'!$A$3:$A$183,'Eves statisztika'!A40)</f>
        <v>1957890</v>
      </c>
    </row>
    <row r="41" spans="1:4" x14ac:dyDescent="0.25">
      <c r="A41" t="s">
        <v>205</v>
      </c>
      <c r="B41" t="s">
        <v>296</v>
      </c>
      <c r="C41">
        <f>COUNTIFS('BUD2017'!$A$3:$A$183,'Eves statisztika'!A41)</f>
        <v>3</v>
      </c>
      <c r="D41">
        <f>SUMIFS('BUD2017'!$AC$3:$AC$183,'BUD2017'!$A$3:$A$183,'Eves statisztika'!A41)</f>
        <v>189516</v>
      </c>
    </row>
    <row r="42" spans="1:4" x14ac:dyDescent="0.25">
      <c r="A42" t="s">
        <v>160</v>
      </c>
      <c r="B42" t="s">
        <v>297</v>
      </c>
      <c r="C42">
        <f>COUNTIFS('BUD2017'!$A$3:$A$183,'Eves statisztika'!A42)</f>
        <v>16</v>
      </c>
      <c r="D42">
        <f>SUMIFS('BUD2017'!$AC$3:$AC$183,'BUD2017'!$A$3:$A$183,'Eves statisztika'!A42)</f>
        <v>1153103</v>
      </c>
    </row>
    <row r="43" spans="1:4" x14ac:dyDescent="0.25">
      <c r="A43" t="s">
        <v>224</v>
      </c>
      <c r="B43" t="s">
        <v>298</v>
      </c>
      <c r="C43">
        <f>COUNTIFS('BUD2017'!$A$3:$A$183,'Eves statisztika'!A43)</f>
        <v>2</v>
      </c>
      <c r="D43">
        <f>SUMIFS('BUD2017'!$AC$3:$AC$183,'BUD2017'!$A$3:$A$183,'Eves statisztika'!A43)</f>
        <v>318751</v>
      </c>
    </row>
    <row r="44" spans="1:4" x14ac:dyDescent="0.25">
      <c r="A44" t="s">
        <v>215</v>
      </c>
      <c r="B44" t="s">
        <v>299</v>
      </c>
      <c r="C44">
        <f>COUNTIFS('BUD2017'!$A$3:$A$183,'Eves statisztika'!A44)</f>
        <v>3</v>
      </c>
      <c r="D44">
        <f>SUMIFS('BUD2017'!$AC$3:$AC$183,'BUD2017'!$A$3:$A$183,'Eves statisztika'!A44)</f>
        <v>162292</v>
      </c>
    </row>
    <row r="45" spans="1:4" x14ac:dyDescent="0.25">
      <c r="A45" t="s">
        <v>221</v>
      </c>
      <c r="B45" t="s">
        <v>300</v>
      </c>
      <c r="C45">
        <f>COUNTIFS('BUD2017'!$A$3:$A$183,'Eves statisztika'!A45)</f>
        <v>2</v>
      </c>
      <c r="D45">
        <f>SUMIFS('BUD2017'!$AC$3:$AC$183,'BUD2017'!$A$3:$A$183,'Eves statisztika'!A45)</f>
        <v>143224</v>
      </c>
    </row>
    <row r="46" spans="1:4" x14ac:dyDescent="0.25">
      <c r="A46" t="s">
        <v>82</v>
      </c>
      <c r="B46" t="s">
        <v>301</v>
      </c>
      <c r="C46">
        <f>COUNTIFS('BUD2017'!$A$3:$A$183,'Eves statisztika'!A46)</f>
        <v>20</v>
      </c>
      <c r="D46">
        <f>SUMIFS('BUD2017'!$AC$3:$AC$183,'BUD2017'!$A$3:$A$183,'Eves statisztika'!A46)</f>
        <v>740227</v>
      </c>
    </row>
    <row r="47" spans="1:4" x14ac:dyDescent="0.25">
      <c r="A47" t="s">
        <v>43</v>
      </c>
      <c r="B47" t="s">
        <v>302</v>
      </c>
      <c r="C47">
        <f>COUNTIFS('BUD2017'!$A$3:$A$183,'Eves statisztika'!A47)</f>
        <v>4</v>
      </c>
      <c r="D47">
        <f>SUMIFS('BUD2017'!$AC$3:$AC$183,'BUD2017'!$A$3:$A$183,'Eves statisztika'!A47)</f>
        <v>434888</v>
      </c>
    </row>
    <row r="48" spans="1:4" x14ac:dyDescent="0.25">
      <c r="A48" t="s">
        <v>235</v>
      </c>
      <c r="B48" t="s">
        <v>303</v>
      </c>
      <c r="C48">
        <f>COUNTIFS('BUD2017'!$A$3:$A$183,'Eves statisztika'!A48)</f>
        <v>3</v>
      </c>
      <c r="D48">
        <f>SUMIFS('BUD2017'!$AC$3:$AC$183,'BUD2017'!$A$3:$A$183,'Eves statisztika'!A48)</f>
        <v>355192</v>
      </c>
    </row>
    <row r="49" spans="1:4" x14ac:dyDescent="0.25">
      <c r="A49" t="s">
        <v>227</v>
      </c>
      <c r="B49" t="s">
        <v>304</v>
      </c>
      <c r="C49">
        <f>COUNTIFS('BUD2017'!$A$3:$A$183,'Eves statisztika'!A49)</f>
        <v>1</v>
      </c>
      <c r="D49">
        <f>SUMIFS('BUD2017'!$AC$3:$AC$183,'BUD2017'!$A$3:$A$183,'Eves statisztika'!A49)</f>
        <v>7820</v>
      </c>
    </row>
    <row r="50" spans="1:4" x14ac:dyDescent="0.25">
      <c r="A50" t="s">
        <v>229</v>
      </c>
      <c r="B50" t="s">
        <v>305</v>
      </c>
      <c r="C50">
        <f>COUNTIFS('BUD2017'!$A$3:$A$183,'Eves statisztika'!A50)</f>
        <v>3</v>
      </c>
      <c r="D50">
        <f>SUMIFS('BUD2017'!$AC$3:$AC$183,'BUD2017'!$A$3:$A$183,'Eves statisztika'!A50)</f>
        <v>252</v>
      </c>
    </row>
    <row r="51" spans="1:4" x14ac:dyDescent="0.25">
      <c r="A51" t="s">
        <v>233</v>
      </c>
      <c r="B51" t="s">
        <v>306</v>
      </c>
      <c r="C51">
        <f>COUNTIFS('BUD2017'!$A$3:$A$183,'Eves statisztika'!A51)</f>
        <v>1</v>
      </c>
      <c r="D51">
        <f>SUMIFS('BUD2017'!$AC$3:$AC$183,'BUD2017'!$A$3:$A$183,'Eves statisztika'!A51)</f>
        <v>113</v>
      </c>
    </row>
    <row r="52" spans="1:4" x14ac:dyDescent="0.25">
      <c r="A52" t="s">
        <v>242</v>
      </c>
      <c r="B52" t="s">
        <v>307</v>
      </c>
      <c r="C52">
        <f>COUNTIFS('BUD2017'!$A$3:$A$183,'Eves statisztika'!A52)</f>
        <v>4</v>
      </c>
      <c r="D52">
        <f>SUMIFS('BUD2017'!$AC$3:$AC$183,'BUD2017'!$A$3:$A$183,'Eves statisztika'!A52)</f>
        <v>385807</v>
      </c>
    </row>
    <row r="53" spans="1:4" x14ac:dyDescent="0.25">
      <c r="A53" t="s">
        <v>239</v>
      </c>
      <c r="B53" t="s">
        <v>308</v>
      </c>
      <c r="C53">
        <f>COUNTIFS('BUD2017'!$A$3:$A$183,'Eves statisztika'!A53)</f>
        <v>2</v>
      </c>
      <c r="D53">
        <f>SUMIFS('BUD2017'!$AC$3:$AC$183,'BUD2017'!$A$3:$A$183,'Eves statisztika'!A53)</f>
        <v>20443</v>
      </c>
    </row>
    <row r="54" spans="1:4" x14ac:dyDescent="0.25">
      <c r="A54" t="s">
        <v>247</v>
      </c>
      <c r="B54" t="s">
        <v>309</v>
      </c>
      <c r="C54">
        <f>COUNTIFS('BUD2017'!$A$3:$A$183,'Eves statisztika'!A54)</f>
        <v>1</v>
      </c>
      <c r="D54">
        <f>SUMIFS('BUD2017'!$AC$3:$AC$183,'BUD2017'!$A$3:$A$183,'Eves statisztika'!A54)</f>
        <v>153340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BUD2017</vt:lpstr>
      <vt:lpstr>Eves statisztika</vt:lpstr>
      <vt:lpstr>'Eves statisztika'!orszagok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04</dc:creator>
  <cp:lastModifiedBy>Vizsgázó User 04</cp:lastModifiedBy>
  <dcterms:created xsi:type="dcterms:W3CDTF">2019-05-13T07:19:38Z</dcterms:created>
  <dcterms:modified xsi:type="dcterms:W3CDTF">2019-05-13T09:55:13Z</dcterms:modified>
</cp:coreProperties>
</file>