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BUD2017" sheetId="1" r:id="rId1"/>
    <sheet name="Eves statisztika" sheetId="2" r:id="rId2"/>
  </sheets>
  <definedNames>
    <definedName name="_xlnm._FilterDatabase" localSheetId="0" hidden="1">'BUD2017'!$C$2:$Z$2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2" i="2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3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3" i="1"/>
  <c r="C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D185" i="1"/>
</calcChain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<sst xmlns="http://schemas.openxmlformats.org/spreadsheetml/2006/main" count="513" uniqueCount="310">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</sst>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fő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á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7F7FFF"/>
        </patternFill>
      </fill>
    </dxf>
  </dxfs>
  <tableStyles count="0" defaultTableStyle="TableStyleMedium2" defaultPivotStyle="PivotStyleLight16"/>
  <colors>
    <mruColors>
      <color rgb="FF7F7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abSelected="1" topLeftCell="O1" zoomScale="96" zoomScaleNormal="96" workbookViewId="0">
      <selection sqref="A1:XFD1048576"/>
    </sheetView>
  </sheetViews>
  <sheetFormatPr defaultColWidth="9.28515625" defaultRowHeight="15" x14ac:dyDescent="0.25"/>
  <cols>
    <col min="1" max="1" width="18.7109375" bestFit="1" customWidth="1"/>
    <col min="2" max="2" width="28.7109375" bestFit="1" customWidth="1"/>
    <col min="3" max="3" width="15.85546875" bestFit="1" customWidth="1"/>
    <col min="4" max="4" width="14.42578125" bestFit="1" customWidth="1"/>
    <col min="5" max="5" width="15.85546875" bestFit="1" customWidth="1"/>
    <col min="6" max="6" width="14.42578125" bestFit="1" customWidth="1"/>
    <col min="7" max="7" width="15.85546875" bestFit="1" customWidth="1"/>
    <col min="8" max="8" width="14.42578125" bestFit="1" customWidth="1"/>
    <col min="9" max="26" width="15.85546875" bestFit="1" customWidth="1"/>
    <col min="27" max="27" width="9.28515625" customWidth="1"/>
    <col min="29" max="29" width="8.7109375" bestFit="1" customWidth="1"/>
    <col min="30" max="30" width="15.85546875" bestFit="1" customWidth="1"/>
  </cols>
  <sheetData>
    <row r="1" spans="1:30" s="2" customFormat="1" x14ac:dyDescent="0.25">
      <c r="A1" s="4" t="s">
        <v>0</v>
      </c>
      <c r="B1" s="4" t="s">
        <v>1</v>
      </c>
      <c r="C1" s="4" t="s">
        <v>2</v>
      </c>
      <c r="D1" s="4"/>
      <c r="E1" s="4" t="s">
        <v>3</v>
      </c>
      <c r="F1" s="4"/>
      <c r="G1" s="4" t="s">
        <v>4</v>
      </c>
      <c r="H1" s="4"/>
      <c r="I1" s="4" t="s">
        <v>5</v>
      </c>
      <c r="J1" s="4"/>
      <c r="K1" s="4" t="s">
        <v>6</v>
      </c>
      <c r="L1" s="4"/>
      <c r="M1" s="4" t="s">
        <v>7</v>
      </c>
      <c r="N1" s="4"/>
      <c r="O1" s="4" t="s">
        <v>8</v>
      </c>
      <c r="P1" s="4"/>
      <c r="Q1" s="4" t="s">
        <v>9</v>
      </c>
      <c r="R1" s="4"/>
      <c r="S1" s="4" t="s">
        <v>10</v>
      </c>
      <c r="T1" s="4"/>
      <c r="U1" s="4" t="s">
        <v>11</v>
      </c>
      <c r="V1" s="4"/>
      <c r="W1" s="4" t="s">
        <v>12</v>
      </c>
      <c r="X1" s="4"/>
      <c r="Y1" s="4" t="s">
        <v>13</v>
      </c>
      <c r="Z1" s="4"/>
    </row>
    <row r="2" spans="1:30" s="2" customFormat="1" x14ac:dyDescent="0.25">
      <c r="A2" s="4"/>
      <c r="B2" s="4"/>
      <c r="C2" s="3" t="s">
        <v>14</v>
      </c>
      <c r="D2" s="3" t="s">
        <v>15</v>
      </c>
      <c r="E2" s="3" t="s">
        <v>14</v>
      </c>
      <c r="F2" s="3" t="s">
        <v>15</v>
      </c>
      <c r="G2" s="3" t="s">
        <v>14</v>
      </c>
      <c r="H2" s="3" t="s">
        <v>15</v>
      </c>
      <c r="I2" s="3" t="s">
        <v>14</v>
      </c>
      <c r="J2" s="3" t="s">
        <v>15</v>
      </c>
      <c r="K2" s="3" t="s">
        <v>14</v>
      </c>
      <c r="L2" s="3" t="s">
        <v>15</v>
      </c>
      <c r="M2" s="3" t="s">
        <v>14</v>
      </c>
      <c r="N2" s="3" t="s">
        <v>15</v>
      </c>
      <c r="O2" s="3" t="s">
        <v>14</v>
      </c>
      <c r="P2" s="3" t="s">
        <v>15</v>
      </c>
      <c r="Q2" s="3" t="s">
        <v>14</v>
      </c>
      <c r="R2" s="3" t="s">
        <v>15</v>
      </c>
      <c r="S2" s="3" t="s">
        <v>14</v>
      </c>
      <c r="T2" s="3" t="s">
        <v>15</v>
      </c>
      <c r="U2" s="3" t="s">
        <v>14</v>
      </c>
      <c r="V2" s="3" t="s">
        <v>15</v>
      </c>
      <c r="W2" s="3" t="s">
        <v>14</v>
      </c>
      <c r="X2" s="3" t="s">
        <v>15</v>
      </c>
      <c r="Y2" s="3" t="s">
        <v>14</v>
      </c>
      <c r="Z2" s="3" t="s">
        <v>15</v>
      </c>
    </row>
    <row r="3" spans="1:30" x14ac:dyDescent="0.25">
      <c r="A3" t="s">
        <v>16</v>
      </c>
      <c r="B3" t="s">
        <v>17</v>
      </c>
      <c r="W3">
        <v>2</v>
      </c>
      <c r="X3">
        <v>214</v>
      </c>
      <c r="AC3">
        <f>COUNTA(C3:Z3)</f>
        <v>2</v>
      </c>
      <c r="AD3">
        <f>SUMIF($C$2:$Z$2,"Utasok",C3:Z3)</f>
        <v>214</v>
      </c>
    </row>
    <row r="4" spans="1:30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C4">
        <f t="shared" ref="AC4:AC67" si="0">COUNTA(C4:Z4)</f>
        <v>18</v>
      </c>
      <c r="AD4">
        <f t="shared" ref="AD4:AD67" si="1">SUMIF($C$2:$Z$2,"Utasok",C4:Z4)</f>
        <v>30322</v>
      </c>
    </row>
    <row r="5" spans="1:30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C5">
        <f t="shared" si="0"/>
        <v>24</v>
      </c>
      <c r="AD5">
        <f t="shared" si="1"/>
        <v>9069</v>
      </c>
    </row>
    <row r="6" spans="1:30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C6">
        <f t="shared" si="0"/>
        <v>24</v>
      </c>
      <c r="AD6">
        <f t="shared" si="1"/>
        <v>261558</v>
      </c>
    </row>
    <row r="7" spans="1:30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C7">
        <f t="shared" si="0"/>
        <v>4</v>
      </c>
      <c r="AD7">
        <f t="shared" si="1"/>
        <v>158</v>
      </c>
    </row>
    <row r="8" spans="1:30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C8">
        <f t="shared" si="0"/>
        <v>24</v>
      </c>
      <c r="AD8">
        <f t="shared" si="1"/>
        <v>103367</v>
      </c>
    </row>
    <row r="9" spans="1:30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C9">
        <f t="shared" si="0"/>
        <v>24</v>
      </c>
      <c r="AD9">
        <f t="shared" si="1"/>
        <v>25009</v>
      </c>
    </row>
    <row r="10" spans="1:30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C10">
        <f t="shared" si="0"/>
        <v>24</v>
      </c>
      <c r="AD10">
        <f t="shared" si="1"/>
        <v>553788</v>
      </c>
    </row>
    <row r="11" spans="1:30" x14ac:dyDescent="0.25">
      <c r="A11" t="s">
        <v>29</v>
      </c>
      <c r="B11" t="s">
        <v>31</v>
      </c>
      <c r="Y11">
        <v>1</v>
      </c>
      <c r="Z11">
        <v>10</v>
      </c>
      <c r="AC11">
        <f t="shared" si="0"/>
        <v>2</v>
      </c>
      <c r="AD11">
        <f t="shared" si="1"/>
        <v>10</v>
      </c>
    </row>
    <row r="12" spans="1:30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C12">
        <f t="shared" si="0"/>
        <v>8</v>
      </c>
      <c r="AD12">
        <f t="shared" si="1"/>
        <v>29236</v>
      </c>
    </row>
    <row r="13" spans="1:30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C13">
        <f t="shared" si="0"/>
        <v>24</v>
      </c>
      <c r="AD13">
        <f t="shared" si="1"/>
        <v>49244</v>
      </c>
    </row>
    <row r="14" spans="1:30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C14">
        <f t="shared" si="0"/>
        <v>18</v>
      </c>
      <c r="AD14">
        <f t="shared" si="1"/>
        <v>17897</v>
      </c>
    </row>
    <row r="15" spans="1:30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C15">
        <f t="shared" si="0"/>
        <v>4</v>
      </c>
      <c r="AD15">
        <f t="shared" si="1"/>
        <v>249</v>
      </c>
    </row>
    <row r="16" spans="1:30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C16">
        <f t="shared" si="0"/>
        <v>8</v>
      </c>
      <c r="AD16">
        <f t="shared" si="1"/>
        <v>152</v>
      </c>
    </row>
    <row r="17" spans="1:30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C17">
        <f t="shared" si="0"/>
        <v>24</v>
      </c>
      <c r="AD17">
        <f t="shared" si="1"/>
        <v>15444</v>
      </c>
    </row>
    <row r="18" spans="1:30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C18">
        <f t="shared" si="0"/>
        <v>12</v>
      </c>
      <c r="AD18">
        <f t="shared" si="1"/>
        <v>53226</v>
      </c>
    </row>
    <row r="19" spans="1:30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C19">
        <f t="shared" si="0"/>
        <v>24</v>
      </c>
      <c r="AD19">
        <f t="shared" si="1"/>
        <v>95768</v>
      </c>
    </row>
    <row r="20" spans="1:30" x14ac:dyDescent="0.25">
      <c r="A20" t="s">
        <v>43</v>
      </c>
      <c r="B20" t="s">
        <v>45</v>
      </c>
      <c r="G20">
        <v>1</v>
      </c>
      <c r="H20">
        <v>94</v>
      </c>
      <c r="AC20">
        <f t="shared" si="0"/>
        <v>2</v>
      </c>
      <c r="AD20">
        <f t="shared" si="1"/>
        <v>94</v>
      </c>
    </row>
    <row r="21" spans="1:30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C21">
        <f t="shared" si="0"/>
        <v>24</v>
      </c>
      <c r="AD21">
        <f t="shared" si="1"/>
        <v>114421</v>
      </c>
    </row>
    <row r="22" spans="1:30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C22">
        <f t="shared" si="0"/>
        <v>24</v>
      </c>
      <c r="AD22">
        <f t="shared" si="1"/>
        <v>224605</v>
      </c>
    </row>
    <row r="23" spans="1:30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C23">
        <f t="shared" si="0"/>
        <v>24</v>
      </c>
      <c r="AD23">
        <f t="shared" si="1"/>
        <v>64103</v>
      </c>
    </row>
    <row r="24" spans="1:30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C24">
        <f t="shared" si="0"/>
        <v>24</v>
      </c>
      <c r="AD24">
        <f t="shared" si="1"/>
        <v>55465</v>
      </c>
    </row>
    <row r="25" spans="1:30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C25">
        <f t="shared" si="0"/>
        <v>6</v>
      </c>
      <c r="AD25">
        <f t="shared" si="1"/>
        <v>627</v>
      </c>
    </row>
    <row r="26" spans="1:30" x14ac:dyDescent="0.25">
      <c r="A26" t="s">
        <v>53</v>
      </c>
      <c r="B26" t="s">
        <v>54</v>
      </c>
      <c r="M26">
        <v>1</v>
      </c>
      <c r="N26">
        <v>164</v>
      </c>
      <c r="AC26">
        <f t="shared" si="0"/>
        <v>2</v>
      </c>
      <c r="AD26">
        <f t="shared" si="1"/>
        <v>164</v>
      </c>
    </row>
    <row r="27" spans="1:30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C27">
        <f t="shared" si="0"/>
        <v>24</v>
      </c>
      <c r="AD27">
        <f t="shared" si="1"/>
        <v>109316</v>
      </c>
    </row>
    <row r="28" spans="1:30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C28">
        <f t="shared" si="0"/>
        <v>24</v>
      </c>
      <c r="AD28">
        <f t="shared" si="1"/>
        <v>419082</v>
      </c>
    </row>
    <row r="29" spans="1:30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C29">
        <f t="shared" si="0"/>
        <v>24</v>
      </c>
      <c r="AD29">
        <f t="shared" si="1"/>
        <v>71614</v>
      </c>
    </row>
    <row r="30" spans="1:30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C30">
        <f t="shared" si="0"/>
        <v>24</v>
      </c>
      <c r="AD30">
        <f t="shared" si="1"/>
        <v>82678</v>
      </c>
    </row>
    <row r="31" spans="1:30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C31">
        <f t="shared" si="0"/>
        <v>24</v>
      </c>
      <c r="AD31">
        <f t="shared" si="1"/>
        <v>136259</v>
      </c>
    </row>
    <row r="32" spans="1:30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C32">
        <f t="shared" si="0"/>
        <v>24</v>
      </c>
      <c r="AD32">
        <f t="shared" si="1"/>
        <v>449214</v>
      </c>
    </row>
    <row r="33" spans="1:30" x14ac:dyDescent="0.25">
      <c r="A33" t="s">
        <v>56</v>
      </c>
      <c r="B33" t="s">
        <v>62</v>
      </c>
      <c r="K33">
        <v>1</v>
      </c>
      <c r="L33">
        <v>166</v>
      </c>
      <c r="AC33">
        <f t="shared" si="0"/>
        <v>2</v>
      </c>
      <c r="AD33">
        <f t="shared" si="1"/>
        <v>166</v>
      </c>
    </row>
    <row r="34" spans="1:30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C34">
        <f t="shared" si="0"/>
        <v>24</v>
      </c>
      <c r="AD34">
        <f t="shared" si="1"/>
        <v>51753</v>
      </c>
    </row>
    <row r="35" spans="1:30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C35">
        <f t="shared" si="0"/>
        <v>24</v>
      </c>
      <c r="AD35">
        <f t="shared" si="1"/>
        <v>78915</v>
      </c>
    </row>
    <row r="36" spans="1:30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C36">
        <f t="shared" si="0"/>
        <v>20</v>
      </c>
      <c r="AD36">
        <f t="shared" si="1"/>
        <v>40190</v>
      </c>
    </row>
    <row r="37" spans="1:30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C37">
        <f t="shared" si="0"/>
        <v>24</v>
      </c>
      <c r="AD37">
        <f t="shared" si="1"/>
        <v>31063</v>
      </c>
    </row>
    <row r="38" spans="1:30" x14ac:dyDescent="0.25">
      <c r="A38" t="s">
        <v>56</v>
      </c>
      <c r="B38" t="s">
        <v>67</v>
      </c>
      <c r="G38">
        <v>1</v>
      </c>
      <c r="H38">
        <v>166</v>
      </c>
      <c r="AC38">
        <f t="shared" si="0"/>
        <v>2</v>
      </c>
      <c r="AD38">
        <f t="shared" si="1"/>
        <v>166</v>
      </c>
    </row>
    <row r="39" spans="1:30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C39">
        <f t="shared" si="0"/>
        <v>24</v>
      </c>
      <c r="AD39">
        <f t="shared" si="1"/>
        <v>343275</v>
      </c>
    </row>
    <row r="40" spans="1:30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C40">
        <f t="shared" si="0"/>
        <v>24</v>
      </c>
      <c r="AD40">
        <f t="shared" si="1"/>
        <v>119668</v>
      </c>
    </row>
    <row r="41" spans="1:30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C41">
        <f t="shared" si="0"/>
        <v>24</v>
      </c>
      <c r="AD41">
        <f t="shared" si="1"/>
        <v>133847</v>
      </c>
    </row>
    <row r="42" spans="1:30" x14ac:dyDescent="0.25">
      <c r="A42" t="s">
        <v>71</v>
      </c>
      <c r="B42" t="s">
        <v>72</v>
      </c>
      <c r="W42">
        <v>2</v>
      </c>
      <c r="X42">
        <v>53</v>
      </c>
      <c r="AC42">
        <f t="shared" si="0"/>
        <v>2</v>
      </c>
      <c r="AD42">
        <f t="shared" si="1"/>
        <v>53</v>
      </c>
    </row>
    <row r="43" spans="1:30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C43">
        <f t="shared" si="0"/>
        <v>24</v>
      </c>
      <c r="AD43">
        <f t="shared" si="1"/>
        <v>47790</v>
      </c>
    </row>
    <row r="44" spans="1:30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C44">
        <f t="shared" si="0"/>
        <v>24</v>
      </c>
      <c r="AD44">
        <f t="shared" si="1"/>
        <v>237313</v>
      </c>
    </row>
    <row r="45" spans="1:30" x14ac:dyDescent="0.25">
      <c r="A45" t="s">
        <v>71</v>
      </c>
      <c r="B45" t="s">
        <v>75</v>
      </c>
      <c r="U45">
        <v>2</v>
      </c>
      <c r="V45">
        <v>288</v>
      </c>
      <c r="AC45">
        <f t="shared" si="0"/>
        <v>2</v>
      </c>
      <c r="AD45">
        <f t="shared" si="1"/>
        <v>288</v>
      </c>
    </row>
    <row r="46" spans="1:30" x14ac:dyDescent="0.25">
      <c r="A46" t="s">
        <v>71</v>
      </c>
      <c r="B46" t="s">
        <v>76</v>
      </c>
      <c r="O46">
        <v>2</v>
      </c>
      <c r="P46">
        <v>161</v>
      </c>
      <c r="AC46">
        <f t="shared" si="0"/>
        <v>2</v>
      </c>
      <c r="AD46">
        <f t="shared" si="1"/>
        <v>161</v>
      </c>
    </row>
    <row r="47" spans="1:30" x14ac:dyDescent="0.25">
      <c r="A47" t="s">
        <v>71</v>
      </c>
      <c r="B47" t="s">
        <v>77</v>
      </c>
      <c r="S47">
        <v>2</v>
      </c>
      <c r="T47">
        <v>342</v>
      </c>
      <c r="AC47">
        <f t="shared" si="0"/>
        <v>2</v>
      </c>
      <c r="AD47">
        <f t="shared" si="1"/>
        <v>342</v>
      </c>
    </row>
    <row r="48" spans="1:30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C48">
        <f t="shared" si="0"/>
        <v>24</v>
      </c>
      <c r="AD48">
        <f t="shared" si="1"/>
        <v>21374</v>
      </c>
    </row>
    <row r="49" spans="1:30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C49">
        <f t="shared" si="0"/>
        <v>24</v>
      </c>
      <c r="AD49">
        <f t="shared" si="1"/>
        <v>47303</v>
      </c>
    </row>
    <row r="50" spans="1:30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C50">
        <f t="shared" si="0"/>
        <v>16</v>
      </c>
      <c r="AD50">
        <f t="shared" si="1"/>
        <v>10282</v>
      </c>
    </row>
    <row r="51" spans="1:30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C51">
        <f t="shared" si="0"/>
        <v>24</v>
      </c>
      <c r="AD51">
        <f t="shared" si="1"/>
        <v>33647</v>
      </c>
    </row>
    <row r="52" spans="1:30" x14ac:dyDescent="0.25">
      <c r="A52" t="s">
        <v>82</v>
      </c>
      <c r="B52" t="s">
        <v>84</v>
      </c>
      <c r="I52">
        <v>2</v>
      </c>
      <c r="J52">
        <v>349</v>
      </c>
      <c r="AC52">
        <f t="shared" si="0"/>
        <v>2</v>
      </c>
      <c r="AD52">
        <f t="shared" si="1"/>
        <v>349</v>
      </c>
    </row>
    <row r="53" spans="1:30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C53">
        <f t="shared" si="0"/>
        <v>24</v>
      </c>
      <c r="AD53">
        <f t="shared" si="1"/>
        <v>262497</v>
      </c>
    </row>
    <row r="54" spans="1:30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C54">
        <f t="shared" si="0"/>
        <v>12</v>
      </c>
      <c r="AD54">
        <f t="shared" si="1"/>
        <v>2594</v>
      </c>
    </row>
    <row r="55" spans="1:30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C55">
        <f t="shared" si="0"/>
        <v>24</v>
      </c>
      <c r="AD55">
        <f t="shared" si="1"/>
        <v>16370</v>
      </c>
    </row>
    <row r="56" spans="1:30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C56">
        <f t="shared" si="0"/>
        <v>8</v>
      </c>
      <c r="AD56">
        <f t="shared" si="1"/>
        <v>5604</v>
      </c>
    </row>
    <row r="57" spans="1:30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C57">
        <f t="shared" si="0"/>
        <v>24</v>
      </c>
      <c r="AD57">
        <f t="shared" si="1"/>
        <v>15923</v>
      </c>
    </row>
    <row r="58" spans="1:30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C58">
        <f t="shared" si="0"/>
        <v>24</v>
      </c>
      <c r="AD58">
        <f t="shared" si="1"/>
        <v>18760</v>
      </c>
    </row>
    <row r="59" spans="1:30" x14ac:dyDescent="0.25">
      <c r="A59" t="s">
        <v>82</v>
      </c>
      <c r="B59" t="s">
        <v>91</v>
      </c>
      <c r="S59">
        <v>1</v>
      </c>
      <c r="T59">
        <v>177</v>
      </c>
      <c r="AC59">
        <f t="shared" si="0"/>
        <v>2</v>
      </c>
      <c r="AD59">
        <f t="shared" si="1"/>
        <v>177</v>
      </c>
    </row>
    <row r="60" spans="1:30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C60">
        <f t="shared" si="0"/>
        <v>24</v>
      </c>
      <c r="AD60">
        <f t="shared" si="1"/>
        <v>230734</v>
      </c>
    </row>
    <row r="61" spans="1:30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C61">
        <f t="shared" si="0"/>
        <v>24</v>
      </c>
      <c r="AD61">
        <f t="shared" si="1"/>
        <v>84690</v>
      </c>
    </row>
    <row r="62" spans="1:30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C62">
        <f t="shared" si="0"/>
        <v>10</v>
      </c>
      <c r="AD62">
        <f t="shared" si="1"/>
        <v>23665</v>
      </c>
    </row>
    <row r="63" spans="1:30" x14ac:dyDescent="0.25">
      <c r="A63" t="s">
        <v>82</v>
      </c>
      <c r="B63" t="s">
        <v>95</v>
      </c>
      <c r="U63">
        <v>1</v>
      </c>
      <c r="V63">
        <v>160</v>
      </c>
      <c r="AC63">
        <f t="shared" si="0"/>
        <v>2</v>
      </c>
      <c r="AD63">
        <f t="shared" si="1"/>
        <v>160</v>
      </c>
    </row>
    <row r="64" spans="1:30" x14ac:dyDescent="0.25">
      <c r="A64" t="s">
        <v>82</v>
      </c>
      <c r="B64" t="s">
        <v>96</v>
      </c>
      <c r="Y64">
        <v>2</v>
      </c>
      <c r="Z64">
        <v>376</v>
      </c>
      <c r="AC64">
        <f t="shared" si="0"/>
        <v>2</v>
      </c>
      <c r="AD64">
        <f t="shared" si="1"/>
        <v>376</v>
      </c>
    </row>
    <row r="65" spans="1:30" x14ac:dyDescent="0.25">
      <c r="A65" t="s">
        <v>82</v>
      </c>
      <c r="B65" t="s">
        <v>97</v>
      </c>
      <c r="G65">
        <v>2</v>
      </c>
      <c r="H65">
        <v>188</v>
      </c>
      <c r="AC65">
        <f t="shared" si="0"/>
        <v>2</v>
      </c>
      <c r="AD65">
        <f t="shared" si="1"/>
        <v>188</v>
      </c>
    </row>
    <row r="66" spans="1:30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C66">
        <f t="shared" si="0"/>
        <v>24</v>
      </c>
      <c r="AD66">
        <f t="shared" si="1"/>
        <v>32807</v>
      </c>
    </row>
    <row r="67" spans="1:30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C67">
        <f t="shared" si="0"/>
        <v>14</v>
      </c>
      <c r="AD67">
        <f t="shared" si="1"/>
        <v>9432</v>
      </c>
    </row>
    <row r="68" spans="1:30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C68">
        <f t="shared" ref="AC68:AC131" si="2">COUNTA(C68:Z68)</f>
        <v>8</v>
      </c>
      <c r="AD68">
        <f t="shared" ref="AD68:AD131" si="3">SUMIF($C$2:$Z$2,"Utasok",C68:Z68)</f>
        <v>1369</v>
      </c>
    </row>
    <row r="69" spans="1:30" x14ac:dyDescent="0.25">
      <c r="A69" t="s">
        <v>82</v>
      </c>
      <c r="B69" t="s">
        <v>101</v>
      </c>
      <c r="I69">
        <v>1</v>
      </c>
      <c r="J69">
        <v>139</v>
      </c>
      <c r="AC69">
        <f t="shared" si="2"/>
        <v>2</v>
      </c>
      <c r="AD69">
        <f t="shared" si="3"/>
        <v>139</v>
      </c>
    </row>
    <row r="70" spans="1:30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C70">
        <f t="shared" si="2"/>
        <v>4</v>
      </c>
      <c r="AD70">
        <f t="shared" si="3"/>
        <v>746</v>
      </c>
    </row>
    <row r="71" spans="1:30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C71">
        <f t="shared" si="2"/>
        <v>4</v>
      </c>
      <c r="AD71">
        <f t="shared" si="3"/>
        <v>134</v>
      </c>
    </row>
    <row r="72" spans="1:30" x14ac:dyDescent="0.25">
      <c r="A72" t="s">
        <v>103</v>
      </c>
      <c r="B72" t="s">
        <v>105</v>
      </c>
      <c r="S72">
        <v>1</v>
      </c>
      <c r="T72">
        <v>8</v>
      </c>
      <c r="AC72">
        <f t="shared" si="2"/>
        <v>2</v>
      </c>
      <c r="AD72">
        <f t="shared" si="3"/>
        <v>8</v>
      </c>
    </row>
    <row r="73" spans="1:30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C73">
        <f t="shared" si="2"/>
        <v>24</v>
      </c>
      <c r="AD73">
        <f t="shared" si="3"/>
        <v>227907</v>
      </c>
    </row>
    <row r="74" spans="1:30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C74">
        <f t="shared" si="2"/>
        <v>16</v>
      </c>
      <c r="AD74">
        <f t="shared" si="3"/>
        <v>22272</v>
      </c>
    </row>
    <row r="75" spans="1:30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C75">
        <f t="shared" si="2"/>
        <v>12</v>
      </c>
      <c r="AD75">
        <f t="shared" si="3"/>
        <v>8149</v>
      </c>
    </row>
    <row r="76" spans="1:30" x14ac:dyDescent="0.25">
      <c r="A76" t="s">
        <v>109</v>
      </c>
      <c r="B76" t="s">
        <v>111</v>
      </c>
      <c r="K76">
        <v>2</v>
      </c>
      <c r="L76">
        <v>332</v>
      </c>
      <c r="AC76">
        <f t="shared" si="2"/>
        <v>2</v>
      </c>
      <c r="AD76">
        <f t="shared" si="3"/>
        <v>332</v>
      </c>
    </row>
    <row r="77" spans="1:30" x14ac:dyDescent="0.25">
      <c r="A77" t="s">
        <v>109</v>
      </c>
      <c r="B77" t="s">
        <v>112</v>
      </c>
      <c r="M77">
        <v>1</v>
      </c>
      <c r="N77">
        <v>163</v>
      </c>
      <c r="AC77">
        <f t="shared" si="2"/>
        <v>2</v>
      </c>
      <c r="AD77">
        <f t="shared" si="3"/>
        <v>163</v>
      </c>
    </row>
    <row r="78" spans="1:30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C78">
        <f t="shared" si="2"/>
        <v>24</v>
      </c>
      <c r="AD78">
        <f t="shared" si="3"/>
        <v>42107</v>
      </c>
    </row>
    <row r="79" spans="1:30" x14ac:dyDescent="0.25">
      <c r="A79" t="s">
        <v>109</v>
      </c>
      <c r="B79" t="s">
        <v>114</v>
      </c>
      <c r="M79">
        <v>4</v>
      </c>
      <c r="N79">
        <v>401</v>
      </c>
      <c r="AC79">
        <f t="shared" si="2"/>
        <v>2</v>
      </c>
      <c r="AD79">
        <f t="shared" si="3"/>
        <v>401</v>
      </c>
    </row>
    <row r="80" spans="1:30" x14ac:dyDescent="0.25">
      <c r="A80" t="s">
        <v>109</v>
      </c>
      <c r="B80" t="s">
        <v>115</v>
      </c>
      <c r="I80">
        <v>1</v>
      </c>
      <c r="J80">
        <v>30</v>
      </c>
      <c r="AC80">
        <f t="shared" si="2"/>
        <v>2</v>
      </c>
      <c r="AD80">
        <f t="shared" si="3"/>
        <v>30</v>
      </c>
    </row>
    <row r="81" spans="1:30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C81">
        <f t="shared" si="2"/>
        <v>4</v>
      </c>
      <c r="AD81">
        <f t="shared" si="3"/>
        <v>415</v>
      </c>
    </row>
    <row r="82" spans="1:30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C82">
        <f t="shared" si="2"/>
        <v>24</v>
      </c>
      <c r="AD82">
        <f t="shared" si="3"/>
        <v>44750</v>
      </c>
    </row>
    <row r="83" spans="1:30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C83">
        <f t="shared" si="2"/>
        <v>24</v>
      </c>
      <c r="AD83">
        <f t="shared" si="3"/>
        <v>596390</v>
      </c>
    </row>
    <row r="84" spans="1:30" x14ac:dyDescent="0.25">
      <c r="A84" t="s">
        <v>109</v>
      </c>
      <c r="B84" t="s">
        <v>119</v>
      </c>
      <c r="K84">
        <v>4</v>
      </c>
      <c r="L84">
        <v>443</v>
      </c>
      <c r="AC84">
        <f t="shared" si="2"/>
        <v>2</v>
      </c>
      <c r="AD84">
        <f t="shared" si="3"/>
        <v>443</v>
      </c>
    </row>
    <row r="85" spans="1:30" x14ac:dyDescent="0.25">
      <c r="A85" t="s">
        <v>109</v>
      </c>
      <c r="B85" t="s">
        <v>120</v>
      </c>
      <c r="K85">
        <v>2</v>
      </c>
      <c r="L85">
        <v>176</v>
      </c>
      <c r="AC85">
        <f t="shared" si="2"/>
        <v>2</v>
      </c>
      <c r="AD85">
        <f t="shared" si="3"/>
        <v>176</v>
      </c>
    </row>
    <row r="86" spans="1:30" x14ac:dyDescent="0.25">
      <c r="A86" t="s">
        <v>109</v>
      </c>
      <c r="B86" t="s">
        <v>121</v>
      </c>
      <c r="K86">
        <v>1</v>
      </c>
      <c r="L86">
        <v>100</v>
      </c>
      <c r="AC86">
        <f t="shared" si="2"/>
        <v>2</v>
      </c>
      <c r="AD86">
        <f t="shared" si="3"/>
        <v>100</v>
      </c>
    </row>
    <row r="87" spans="1:30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C87">
        <f t="shared" si="2"/>
        <v>24</v>
      </c>
      <c r="AD87">
        <f t="shared" si="3"/>
        <v>49379</v>
      </c>
    </row>
    <row r="88" spans="1:30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C88">
        <f t="shared" si="2"/>
        <v>24</v>
      </c>
      <c r="AD88">
        <f t="shared" si="3"/>
        <v>57574</v>
      </c>
    </row>
    <row r="89" spans="1:30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C89">
        <f t="shared" si="2"/>
        <v>24</v>
      </c>
      <c r="AD89">
        <f t="shared" si="3"/>
        <v>65675</v>
      </c>
    </row>
    <row r="90" spans="1:30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C90">
        <f t="shared" si="2"/>
        <v>24</v>
      </c>
      <c r="AD90">
        <f t="shared" si="3"/>
        <v>50726</v>
      </c>
    </row>
    <row r="91" spans="1:30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C91">
        <f t="shared" si="2"/>
        <v>24</v>
      </c>
      <c r="AD91">
        <f t="shared" si="3"/>
        <v>43515</v>
      </c>
    </row>
    <row r="92" spans="1:30" x14ac:dyDescent="0.25">
      <c r="A92" t="s">
        <v>122</v>
      </c>
      <c r="B92" t="s">
        <v>128</v>
      </c>
      <c r="S92">
        <v>2</v>
      </c>
      <c r="T92">
        <v>88</v>
      </c>
      <c r="AC92">
        <f t="shared" si="2"/>
        <v>2</v>
      </c>
      <c r="AD92">
        <f t="shared" si="3"/>
        <v>88</v>
      </c>
    </row>
    <row r="93" spans="1:30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C93">
        <f t="shared" si="2"/>
        <v>24</v>
      </c>
      <c r="AD93">
        <f t="shared" si="3"/>
        <v>27605</v>
      </c>
    </row>
    <row r="94" spans="1:30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C94">
        <f t="shared" si="2"/>
        <v>24</v>
      </c>
      <c r="AD94">
        <f t="shared" si="3"/>
        <v>44925</v>
      </c>
    </row>
    <row r="95" spans="1:30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C95">
        <f t="shared" si="2"/>
        <v>24</v>
      </c>
      <c r="AD95">
        <f t="shared" si="3"/>
        <v>1525624</v>
      </c>
    </row>
    <row r="96" spans="1:30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C96">
        <f t="shared" si="2"/>
        <v>24</v>
      </c>
      <c r="AD96">
        <f t="shared" si="3"/>
        <v>152710</v>
      </c>
    </row>
    <row r="97" spans="1:30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C97">
        <f t="shared" si="2"/>
        <v>24</v>
      </c>
      <c r="AD97">
        <f t="shared" si="3"/>
        <v>32183</v>
      </c>
    </row>
    <row r="98" spans="1:30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C98">
        <f t="shared" si="2"/>
        <v>6</v>
      </c>
      <c r="AD98">
        <f t="shared" si="3"/>
        <v>374</v>
      </c>
    </row>
    <row r="99" spans="1:30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C99">
        <f t="shared" si="2"/>
        <v>8</v>
      </c>
      <c r="AD99">
        <f t="shared" si="3"/>
        <v>5164</v>
      </c>
    </row>
    <row r="100" spans="1:30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C100">
        <f t="shared" si="2"/>
        <v>24</v>
      </c>
      <c r="AD100">
        <f t="shared" si="3"/>
        <v>128930</v>
      </c>
    </row>
    <row r="101" spans="1:30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C101">
        <f t="shared" si="2"/>
        <v>10</v>
      </c>
      <c r="AD101">
        <f t="shared" si="3"/>
        <v>5355</v>
      </c>
    </row>
    <row r="102" spans="1:30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C102">
        <f t="shared" si="2"/>
        <v>14</v>
      </c>
      <c r="AD102">
        <f t="shared" si="3"/>
        <v>32688</v>
      </c>
    </row>
    <row r="103" spans="1:30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C103">
        <f t="shared" si="2"/>
        <v>14</v>
      </c>
      <c r="AD103">
        <f t="shared" si="3"/>
        <v>35460</v>
      </c>
    </row>
    <row r="104" spans="1:30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C104">
        <f t="shared" si="2"/>
        <v>8</v>
      </c>
      <c r="AD104">
        <f t="shared" si="3"/>
        <v>5359</v>
      </c>
    </row>
    <row r="105" spans="1:30" x14ac:dyDescent="0.25">
      <c r="A105" t="s">
        <v>136</v>
      </c>
      <c r="B105" t="s">
        <v>143</v>
      </c>
      <c r="M105">
        <v>1</v>
      </c>
      <c r="N105">
        <v>155</v>
      </c>
      <c r="AC105">
        <f t="shared" si="2"/>
        <v>2</v>
      </c>
      <c r="AD105">
        <f t="shared" si="3"/>
        <v>155</v>
      </c>
    </row>
    <row r="106" spans="1:30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C106">
        <f t="shared" si="2"/>
        <v>10</v>
      </c>
      <c r="AD106">
        <f t="shared" si="3"/>
        <v>26840</v>
      </c>
    </row>
    <row r="107" spans="1:30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C107">
        <f t="shared" si="2"/>
        <v>24</v>
      </c>
      <c r="AD107">
        <f t="shared" si="3"/>
        <v>34773</v>
      </c>
    </row>
    <row r="108" spans="1:30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C108">
        <f t="shared" si="2"/>
        <v>8</v>
      </c>
      <c r="AD108">
        <f t="shared" si="3"/>
        <v>24262</v>
      </c>
    </row>
    <row r="109" spans="1:30" x14ac:dyDescent="0.25">
      <c r="A109" t="s">
        <v>147</v>
      </c>
      <c r="B109" t="s">
        <v>148</v>
      </c>
      <c r="E109">
        <v>2</v>
      </c>
      <c r="F109">
        <v>203</v>
      </c>
      <c r="AC109">
        <f t="shared" si="2"/>
        <v>2</v>
      </c>
      <c r="AD109">
        <f t="shared" si="3"/>
        <v>203</v>
      </c>
    </row>
    <row r="110" spans="1:30" x14ac:dyDescent="0.25">
      <c r="A110" t="s">
        <v>147</v>
      </c>
      <c r="B110" t="s">
        <v>149</v>
      </c>
      <c r="Q110">
        <v>1</v>
      </c>
      <c r="R110">
        <v>25</v>
      </c>
      <c r="AC110">
        <f t="shared" si="2"/>
        <v>2</v>
      </c>
      <c r="AD110">
        <f t="shared" si="3"/>
        <v>25</v>
      </c>
    </row>
    <row r="111" spans="1:30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C111">
        <f t="shared" si="2"/>
        <v>4</v>
      </c>
      <c r="AD111">
        <f t="shared" si="3"/>
        <v>76</v>
      </c>
    </row>
    <row r="112" spans="1:30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C112">
        <f t="shared" si="2"/>
        <v>6</v>
      </c>
      <c r="AD112">
        <f t="shared" si="3"/>
        <v>138</v>
      </c>
    </row>
    <row r="113" spans="1:30" x14ac:dyDescent="0.25">
      <c r="A113" t="s">
        <v>147</v>
      </c>
      <c r="B113" t="s">
        <v>152</v>
      </c>
      <c r="E113">
        <v>1</v>
      </c>
      <c r="F113">
        <v>30</v>
      </c>
      <c r="AC113">
        <f t="shared" si="2"/>
        <v>2</v>
      </c>
      <c r="AD113">
        <f t="shared" si="3"/>
        <v>30</v>
      </c>
    </row>
    <row r="114" spans="1:30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C114">
        <f t="shared" si="2"/>
        <v>24</v>
      </c>
      <c r="AD114">
        <f t="shared" si="3"/>
        <v>235418</v>
      </c>
    </row>
    <row r="115" spans="1:30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C115">
        <f t="shared" si="2"/>
        <v>24</v>
      </c>
      <c r="AD115">
        <f t="shared" si="3"/>
        <v>36044</v>
      </c>
    </row>
    <row r="116" spans="1:30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C116">
        <f t="shared" si="2"/>
        <v>10</v>
      </c>
      <c r="AD116">
        <f t="shared" si="3"/>
        <v>13543</v>
      </c>
    </row>
    <row r="117" spans="1:30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C117">
        <f t="shared" si="2"/>
        <v>24</v>
      </c>
      <c r="AD117">
        <f t="shared" si="3"/>
        <v>362208</v>
      </c>
    </row>
    <row r="118" spans="1:30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C118">
        <f t="shared" si="2"/>
        <v>8</v>
      </c>
      <c r="AD118">
        <f t="shared" si="3"/>
        <v>8878</v>
      </c>
    </row>
    <row r="119" spans="1:30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C119">
        <f t="shared" si="2"/>
        <v>24</v>
      </c>
      <c r="AD119">
        <f t="shared" si="3"/>
        <v>76704</v>
      </c>
    </row>
    <row r="120" spans="1:30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C120">
        <f t="shared" si="2"/>
        <v>24</v>
      </c>
      <c r="AD120">
        <f t="shared" si="3"/>
        <v>33835</v>
      </c>
    </row>
    <row r="121" spans="1:30" x14ac:dyDescent="0.25">
      <c r="A121" t="s">
        <v>160</v>
      </c>
      <c r="B121" t="s">
        <v>164</v>
      </c>
      <c r="E121">
        <v>1</v>
      </c>
      <c r="F121">
        <v>30</v>
      </c>
      <c r="AC121">
        <f t="shared" si="2"/>
        <v>2</v>
      </c>
      <c r="AD121">
        <f t="shared" si="3"/>
        <v>30</v>
      </c>
    </row>
    <row r="122" spans="1:30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C122">
        <f t="shared" si="2"/>
        <v>24</v>
      </c>
      <c r="AD122">
        <f t="shared" si="3"/>
        <v>57117</v>
      </c>
    </row>
    <row r="123" spans="1:30" x14ac:dyDescent="0.25">
      <c r="A123" t="s">
        <v>160</v>
      </c>
      <c r="B123" t="s">
        <v>166</v>
      </c>
      <c r="K123">
        <v>1</v>
      </c>
      <c r="L123">
        <v>45</v>
      </c>
      <c r="AC123">
        <f t="shared" si="2"/>
        <v>2</v>
      </c>
      <c r="AD123">
        <f t="shared" si="3"/>
        <v>45</v>
      </c>
    </row>
    <row r="124" spans="1:30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C124">
        <f t="shared" si="2"/>
        <v>18</v>
      </c>
      <c r="AD124">
        <f t="shared" si="3"/>
        <v>22365</v>
      </c>
    </row>
    <row r="125" spans="1:30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C125">
        <f t="shared" si="2"/>
        <v>24</v>
      </c>
      <c r="AD125">
        <f t="shared" si="3"/>
        <v>359012</v>
      </c>
    </row>
    <row r="126" spans="1:30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C126">
        <f t="shared" si="2"/>
        <v>24</v>
      </c>
      <c r="AD126">
        <f t="shared" si="3"/>
        <v>65632</v>
      </c>
    </row>
    <row r="127" spans="1:30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C127">
        <f t="shared" si="2"/>
        <v>12</v>
      </c>
      <c r="AD127">
        <f t="shared" si="3"/>
        <v>8334</v>
      </c>
    </row>
    <row r="128" spans="1:30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C128">
        <f t="shared" si="2"/>
        <v>24</v>
      </c>
      <c r="AD128">
        <f t="shared" si="3"/>
        <v>49839</v>
      </c>
    </row>
    <row r="129" spans="1:30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C129">
        <f t="shared" si="2"/>
        <v>24</v>
      </c>
      <c r="AD129">
        <f t="shared" si="3"/>
        <v>384756</v>
      </c>
    </row>
    <row r="130" spans="1:30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C130">
        <f t="shared" si="2"/>
        <v>24</v>
      </c>
      <c r="AD130">
        <f t="shared" si="3"/>
        <v>49259</v>
      </c>
    </row>
    <row r="131" spans="1:30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C131">
        <f t="shared" si="2"/>
        <v>4</v>
      </c>
      <c r="AD131">
        <f t="shared" si="3"/>
        <v>291</v>
      </c>
    </row>
    <row r="132" spans="1:30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C132">
        <f t="shared" ref="AC132:AC183" si="4">COUNTA(C132:Z132)</f>
        <v>20</v>
      </c>
      <c r="AD132">
        <f t="shared" ref="AD132:AD183" si="5">SUMIF($C$2:$Z$2,"Utasok",C132:Z132)</f>
        <v>36720</v>
      </c>
    </row>
    <row r="133" spans="1:30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C133">
        <f t="shared" si="4"/>
        <v>4</v>
      </c>
      <c r="AD133">
        <f t="shared" si="5"/>
        <v>286</v>
      </c>
    </row>
    <row r="134" spans="1:30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C134">
        <f t="shared" si="4"/>
        <v>4</v>
      </c>
      <c r="AD134">
        <f t="shared" si="5"/>
        <v>1176</v>
      </c>
    </row>
    <row r="135" spans="1:30" x14ac:dyDescent="0.25">
      <c r="A135" t="s">
        <v>179</v>
      </c>
      <c r="B135" t="s">
        <v>180</v>
      </c>
      <c r="Q135">
        <v>2</v>
      </c>
      <c r="R135">
        <v>467</v>
      </c>
      <c r="AC135">
        <f t="shared" si="4"/>
        <v>2</v>
      </c>
      <c r="AD135">
        <f t="shared" si="5"/>
        <v>467</v>
      </c>
    </row>
    <row r="136" spans="1:30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C136">
        <f t="shared" si="4"/>
        <v>14</v>
      </c>
      <c r="AD136">
        <f t="shared" si="5"/>
        <v>16978</v>
      </c>
    </row>
    <row r="137" spans="1:30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C137">
        <f t="shared" si="4"/>
        <v>22</v>
      </c>
      <c r="AD137">
        <f t="shared" si="5"/>
        <v>3275</v>
      </c>
    </row>
    <row r="138" spans="1:30" x14ac:dyDescent="0.25">
      <c r="A138" t="s">
        <v>184</v>
      </c>
      <c r="B138" t="s">
        <v>185</v>
      </c>
      <c r="W138">
        <v>2</v>
      </c>
      <c r="X138">
        <v>88</v>
      </c>
      <c r="AC138">
        <f t="shared" si="4"/>
        <v>2</v>
      </c>
      <c r="AD138">
        <f t="shared" si="5"/>
        <v>88</v>
      </c>
    </row>
    <row r="139" spans="1:30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C139">
        <f t="shared" si="4"/>
        <v>24</v>
      </c>
      <c r="AD139">
        <f t="shared" si="5"/>
        <v>24078</v>
      </c>
    </row>
    <row r="140" spans="1:30" x14ac:dyDescent="0.25">
      <c r="A140" t="s">
        <v>186</v>
      </c>
      <c r="B140" t="s">
        <v>188</v>
      </c>
      <c r="G140">
        <v>1</v>
      </c>
      <c r="H140">
        <v>166</v>
      </c>
      <c r="AC140">
        <f t="shared" si="4"/>
        <v>2</v>
      </c>
      <c r="AD140">
        <f t="shared" si="5"/>
        <v>166</v>
      </c>
    </row>
    <row r="141" spans="1:30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C141">
        <f t="shared" si="4"/>
        <v>6</v>
      </c>
      <c r="AD141">
        <f t="shared" si="5"/>
        <v>5020</v>
      </c>
    </row>
    <row r="142" spans="1:30" x14ac:dyDescent="0.25">
      <c r="A142" t="s">
        <v>189</v>
      </c>
      <c r="B142" t="s">
        <v>191</v>
      </c>
      <c r="K142">
        <v>1</v>
      </c>
      <c r="L142">
        <v>149</v>
      </c>
      <c r="AC142">
        <f t="shared" si="4"/>
        <v>2</v>
      </c>
      <c r="AD142">
        <f t="shared" si="5"/>
        <v>149</v>
      </c>
    </row>
    <row r="143" spans="1:30" x14ac:dyDescent="0.25">
      <c r="A143" t="s">
        <v>189</v>
      </c>
      <c r="B143" t="s">
        <v>192</v>
      </c>
      <c r="U143">
        <v>2</v>
      </c>
      <c r="V143">
        <v>126</v>
      </c>
      <c r="AC143">
        <f t="shared" si="4"/>
        <v>2</v>
      </c>
      <c r="AD143">
        <f t="shared" si="5"/>
        <v>126</v>
      </c>
    </row>
    <row r="144" spans="1:30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C144">
        <f t="shared" si="4"/>
        <v>8</v>
      </c>
      <c r="AD144">
        <f t="shared" si="5"/>
        <v>5881</v>
      </c>
    </row>
    <row r="145" spans="1:30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C145">
        <f t="shared" si="4"/>
        <v>18</v>
      </c>
      <c r="AD145">
        <f t="shared" si="5"/>
        <v>21629</v>
      </c>
    </row>
    <row r="146" spans="1:30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C146">
        <f t="shared" si="4"/>
        <v>24</v>
      </c>
      <c r="AD146">
        <f t="shared" si="5"/>
        <v>83041</v>
      </c>
    </row>
    <row r="147" spans="1:30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C147">
        <f t="shared" si="4"/>
        <v>20</v>
      </c>
      <c r="AD147">
        <f t="shared" si="5"/>
        <v>25245</v>
      </c>
    </row>
    <row r="148" spans="1:30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C148">
        <f t="shared" si="4"/>
        <v>24</v>
      </c>
      <c r="AD148">
        <f t="shared" si="5"/>
        <v>443957</v>
      </c>
    </row>
    <row r="149" spans="1:30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C149">
        <f t="shared" si="4"/>
        <v>24</v>
      </c>
      <c r="AD149">
        <f t="shared" si="5"/>
        <v>262914</v>
      </c>
    </row>
    <row r="150" spans="1:30" x14ac:dyDescent="0.25">
      <c r="A150" t="s">
        <v>200</v>
      </c>
      <c r="B150" t="s">
        <v>203</v>
      </c>
      <c r="C150">
        <v>1</v>
      </c>
      <c r="D150">
        <v>210</v>
      </c>
      <c r="AC150">
        <f t="shared" si="4"/>
        <v>2</v>
      </c>
      <c r="AD150">
        <f t="shared" si="5"/>
        <v>210</v>
      </c>
    </row>
    <row r="151" spans="1:30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C151">
        <f t="shared" si="4"/>
        <v>24</v>
      </c>
      <c r="AD151">
        <f t="shared" si="5"/>
        <v>72383</v>
      </c>
    </row>
    <row r="152" spans="1:30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C152">
        <f t="shared" si="4"/>
        <v>18</v>
      </c>
      <c r="AD152">
        <f t="shared" si="5"/>
        <v>23115</v>
      </c>
    </row>
    <row r="153" spans="1:30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C153">
        <f t="shared" si="4"/>
        <v>24</v>
      </c>
      <c r="AD153">
        <f t="shared" si="5"/>
        <v>166229</v>
      </c>
    </row>
    <row r="154" spans="1:30" x14ac:dyDescent="0.25">
      <c r="A154" t="s">
        <v>205</v>
      </c>
      <c r="B154" t="s">
        <v>208</v>
      </c>
      <c r="W154">
        <v>2</v>
      </c>
      <c r="X154">
        <v>172</v>
      </c>
      <c r="AC154">
        <f t="shared" si="4"/>
        <v>2</v>
      </c>
      <c r="AD154">
        <f t="shared" si="5"/>
        <v>172</v>
      </c>
    </row>
    <row r="155" spans="1:30" x14ac:dyDescent="0.25">
      <c r="A155" t="s">
        <v>209</v>
      </c>
      <c r="B155" t="s">
        <v>210</v>
      </c>
      <c r="C155">
        <v>1</v>
      </c>
      <c r="D155">
        <v>170</v>
      </c>
      <c r="AC155">
        <f t="shared" si="4"/>
        <v>2</v>
      </c>
      <c r="AD155">
        <f t="shared" si="5"/>
        <v>170</v>
      </c>
    </row>
    <row r="156" spans="1:30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C156">
        <f t="shared" si="4"/>
        <v>4</v>
      </c>
      <c r="AD156">
        <f t="shared" si="5"/>
        <v>273</v>
      </c>
    </row>
    <row r="157" spans="1:30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C157">
        <f t="shared" si="4"/>
        <v>4</v>
      </c>
      <c r="AD157">
        <f t="shared" si="5"/>
        <v>233</v>
      </c>
    </row>
    <row r="158" spans="1:30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C158">
        <f t="shared" si="4"/>
        <v>24</v>
      </c>
      <c r="AD158">
        <f t="shared" si="5"/>
        <v>238238</v>
      </c>
    </row>
    <row r="159" spans="1:30" x14ac:dyDescent="0.25">
      <c r="A159" t="s">
        <v>209</v>
      </c>
      <c r="B159" t="s">
        <v>214</v>
      </c>
      <c r="Y159">
        <v>2</v>
      </c>
      <c r="Z159">
        <v>195</v>
      </c>
      <c r="AC159">
        <f t="shared" si="4"/>
        <v>2</v>
      </c>
      <c r="AD159">
        <f t="shared" si="5"/>
        <v>195</v>
      </c>
    </row>
    <row r="160" spans="1:30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C160">
        <f t="shared" si="4"/>
        <v>16</v>
      </c>
      <c r="AD160">
        <f t="shared" si="5"/>
        <v>16295</v>
      </c>
    </row>
    <row r="161" spans="1:30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C161">
        <f t="shared" si="4"/>
        <v>24</v>
      </c>
      <c r="AD161">
        <f t="shared" si="5"/>
        <v>111989</v>
      </c>
    </row>
    <row r="162" spans="1:30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C162">
        <f t="shared" si="4"/>
        <v>24</v>
      </c>
      <c r="AD162">
        <f t="shared" si="5"/>
        <v>34008</v>
      </c>
    </row>
    <row r="163" spans="1:30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C163">
        <f t="shared" si="4"/>
        <v>24</v>
      </c>
      <c r="AD163">
        <f t="shared" si="5"/>
        <v>129807</v>
      </c>
    </row>
    <row r="164" spans="1:30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C164">
        <f t="shared" si="4"/>
        <v>24</v>
      </c>
      <c r="AD164">
        <f t="shared" si="5"/>
        <v>111957</v>
      </c>
    </row>
    <row r="165" spans="1:30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C165">
        <f t="shared" si="4"/>
        <v>24</v>
      </c>
      <c r="AD165">
        <f t="shared" si="5"/>
        <v>31267</v>
      </c>
    </row>
    <row r="166" spans="1:30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C166">
        <f t="shared" si="4"/>
        <v>24</v>
      </c>
      <c r="AD166">
        <f t="shared" si="5"/>
        <v>303568</v>
      </c>
    </row>
    <row r="167" spans="1:30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C167">
        <f t="shared" si="4"/>
        <v>12</v>
      </c>
      <c r="AD167">
        <f t="shared" si="5"/>
        <v>15183</v>
      </c>
    </row>
    <row r="168" spans="1:30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C168">
        <f t="shared" si="4"/>
        <v>24</v>
      </c>
      <c r="AD168">
        <f t="shared" si="5"/>
        <v>7820</v>
      </c>
    </row>
    <row r="169" spans="1:30" x14ac:dyDescent="0.25">
      <c r="A169" t="s">
        <v>229</v>
      </c>
      <c r="B169" t="s">
        <v>230</v>
      </c>
      <c r="C169">
        <v>1</v>
      </c>
      <c r="D169">
        <v>1</v>
      </c>
      <c r="AC169">
        <f t="shared" si="4"/>
        <v>2</v>
      </c>
      <c r="AD169">
        <f t="shared" si="5"/>
        <v>1</v>
      </c>
    </row>
    <row r="170" spans="1:30" x14ac:dyDescent="0.25">
      <c r="A170" t="s">
        <v>229</v>
      </c>
      <c r="B170" t="s">
        <v>231</v>
      </c>
      <c r="G170">
        <v>2</v>
      </c>
      <c r="H170">
        <v>63</v>
      </c>
      <c r="AC170">
        <f t="shared" si="4"/>
        <v>2</v>
      </c>
      <c r="AD170">
        <f t="shared" si="5"/>
        <v>63</v>
      </c>
    </row>
    <row r="171" spans="1:30" x14ac:dyDescent="0.25">
      <c r="A171" t="s">
        <v>229</v>
      </c>
      <c r="B171" t="s">
        <v>232</v>
      </c>
      <c r="G171">
        <v>4</v>
      </c>
      <c r="H171">
        <v>188</v>
      </c>
      <c r="AC171">
        <f t="shared" si="4"/>
        <v>2</v>
      </c>
      <c r="AD171">
        <f t="shared" si="5"/>
        <v>188</v>
      </c>
    </row>
    <row r="172" spans="1:30" x14ac:dyDescent="0.25">
      <c r="A172" t="s">
        <v>233</v>
      </c>
      <c r="B172" t="s">
        <v>234</v>
      </c>
      <c r="I172">
        <v>1</v>
      </c>
      <c r="J172">
        <v>113</v>
      </c>
      <c r="AC172">
        <f t="shared" si="4"/>
        <v>2</v>
      </c>
      <c r="AD172">
        <f t="shared" si="5"/>
        <v>113</v>
      </c>
    </row>
    <row r="173" spans="1:30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C173">
        <f t="shared" si="4"/>
        <v>24</v>
      </c>
      <c r="AD173">
        <f t="shared" si="5"/>
        <v>68593</v>
      </c>
    </row>
    <row r="174" spans="1:30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C174">
        <f t="shared" si="4"/>
        <v>24</v>
      </c>
      <c r="AD174">
        <f t="shared" si="5"/>
        <v>79873</v>
      </c>
    </row>
    <row r="175" spans="1:30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C175">
        <f t="shared" si="4"/>
        <v>24</v>
      </c>
      <c r="AD175">
        <f t="shared" si="5"/>
        <v>206726</v>
      </c>
    </row>
    <row r="176" spans="1:30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C176">
        <f t="shared" si="4"/>
        <v>10</v>
      </c>
      <c r="AD176">
        <f t="shared" si="5"/>
        <v>3980</v>
      </c>
    </row>
    <row r="177" spans="1:30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C177">
        <f t="shared" si="4"/>
        <v>14</v>
      </c>
      <c r="AD177">
        <f t="shared" si="5"/>
        <v>16463</v>
      </c>
    </row>
    <row r="178" spans="1:30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C178">
        <f t="shared" si="4"/>
        <v>18</v>
      </c>
      <c r="AD178">
        <f t="shared" si="5"/>
        <v>60890</v>
      </c>
    </row>
    <row r="179" spans="1:30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C179">
        <f t="shared" si="4"/>
        <v>10</v>
      </c>
      <c r="AD179">
        <f t="shared" si="5"/>
        <v>3566</v>
      </c>
    </row>
    <row r="180" spans="1:30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C180">
        <f t="shared" si="4"/>
        <v>24</v>
      </c>
      <c r="AD180">
        <f t="shared" si="5"/>
        <v>321306</v>
      </c>
    </row>
    <row r="181" spans="1:30" x14ac:dyDescent="0.25">
      <c r="A181" t="s">
        <v>242</v>
      </c>
      <c r="B181" t="s">
        <v>246</v>
      </c>
      <c r="O181">
        <v>1</v>
      </c>
      <c r="P181">
        <v>45</v>
      </c>
      <c r="AC181">
        <f t="shared" si="4"/>
        <v>2</v>
      </c>
      <c r="AD181">
        <f t="shared" si="5"/>
        <v>45</v>
      </c>
    </row>
    <row r="182" spans="1:30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C182">
        <f t="shared" si="4"/>
        <v>24</v>
      </c>
      <c r="AD182">
        <f t="shared" si="5"/>
        <v>153340</v>
      </c>
    </row>
    <row r="183" spans="1:30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C183">
        <f t="shared" si="4"/>
        <v>18</v>
      </c>
      <c r="AD183">
        <f t="shared" si="5"/>
        <v>18038</v>
      </c>
    </row>
    <row r="185" spans="1:30" x14ac:dyDescent="0.25">
      <c r="A185" t="s">
        <v>251</v>
      </c>
      <c r="C185">
        <f>SUM(C3:C183)</f>
        <v>6297</v>
      </c>
      <c r="D185">
        <f>SUM(D2:D184)</f>
        <v>814622</v>
      </c>
      <c r="E185">
        <f t="shared" ref="E185:Z185" si="6">SUM(E2:E184)</f>
        <v>5800</v>
      </c>
      <c r="F185">
        <f t="shared" si="6"/>
        <v>783088</v>
      </c>
      <c r="G185">
        <f t="shared" si="6"/>
        <v>6846</v>
      </c>
      <c r="H185">
        <f t="shared" si="6"/>
        <v>943802</v>
      </c>
      <c r="I185">
        <f t="shared" si="6"/>
        <v>7441</v>
      </c>
      <c r="J185">
        <f t="shared" si="6"/>
        <v>1087261</v>
      </c>
      <c r="K185">
        <f t="shared" si="6"/>
        <v>7963</v>
      </c>
      <c r="L185">
        <f t="shared" si="6"/>
        <v>1135562</v>
      </c>
      <c r="M185">
        <f t="shared" si="6"/>
        <v>8080</v>
      </c>
      <c r="N185">
        <f t="shared" si="6"/>
        <v>1193503</v>
      </c>
      <c r="O185">
        <f t="shared" si="6"/>
        <v>8681</v>
      </c>
      <c r="P185">
        <f t="shared" si="6"/>
        <v>1323222</v>
      </c>
      <c r="Q185">
        <f t="shared" si="6"/>
        <v>8628</v>
      </c>
      <c r="R185">
        <f t="shared" si="6"/>
        <v>1327067</v>
      </c>
      <c r="S185">
        <f t="shared" si="6"/>
        <v>8328</v>
      </c>
      <c r="T185">
        <f t="shared" si="6"/>
        <v>1244466</v>
      </c>
      <c r="U185">
        <f t="shared" si="6"/>
        <v>8111</v>
      </c>
      <c r="V185">
        <f t="shared" si="6"/>
        <v>1191084</v>
      </c>
      <c r="W185">
        <f t="shared" si="6"/>
        <v>7120</v>
      </c>
      <c r="X185">
        <f t="shared" si="6"/>
        <v>1016926</v>
      </c>
      <c r="Y185">
        <f t="shared" si="6"/>
        <v>7156</v>
      </c>
      <c r="Z185">
        <f t="shared" si="6"/>
        <v>1000342</v>
      </c>
    </row>
  </sheetData>
  <mergeCells count="14">
    <mergeCell ref="M1:N1"/>
    <mergeCell ref="A1:A2"/>
    <mergeCell ref="B1:B2"/>
    <mergeCell ref="C1:D1"/>
    <mergeCell ref="G1:H1"/>
    <mergeCell ref="E1:F1"/>
    <mergeCell ref="I1:J1"/>
    <mergeCell ref="K1:L1"/>
    <mergeCell ref="S1:T1"/>
    <mergeCell ref="U1:V1"/>
    <mergeCell ref="W1:X1"/>
    <mergeCell ref="Y1:Z1"/>
    <mergeCell ref="O1:P1"/>
    <mergeCell ref="Q1:R1"/>
  </mergeCells>
  <conditionalFormatting sqref="B3:B183">
    <cfRule type="expression" priority="3">
      <formula>"B3:B183"</formula>
    </cfRule>
    <cfRule type="expression" dxfId="1" priority="1">
      <formula>$AC3&lt;3</formula>
    </cfRule>
  </conditionalFormatting>
  <conditionalFormatting sqref="AC3:AC183 B3:B183">
    <cfRule type="cellIs" dxfId="0" priority="2" operator="lessThan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sqref="A1:XFD1048576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2.85546875" bestFit="1" customWidth="1"/>
    <col min="6" max="6" width="21.42578125" bestFit="1" customWidth="1"/>
    <col min="7" max="7" width="16.85546875" bestFit="1" customWidth="1"/>
  </cols>
  <sheetData>
    <row r="1" spans="1:7" x14ac:dyDescent="0.25">
      <c r="A1" t="s">
        <v>0</v>
      </c>
      <c r="B1" t="s">
        <v>252</v>
      </c>
      <c r="C1" t="s">
        <v>253</v>
      </c>
      <c r="D1" t="s">
        <v>254</v>
      </c>
    </row>
    <row r="2" spans="1:7" x14ac:dyDescent="0.25">
      <c r="A2" t="s">
        <v>16</v>
      </c>
      <c r="B2" t="s">
        <v>255</v>
      </c>
      <c r="C2">
        <f>COUNTIF('BUD2017'!A3:A183,A2)</f>
        <v>1</v>
      </c>
      <c r="D2">
        <f>SUMIF('BUD2017'!$A$3:$A$183,A2,'BUD2017'!$AD$3:$AD$183)</f>
        <v>214</v>
      </c>
      <c r="F2" t="s">
        <v>256</v>
      </c>
      <c r="G2" s="1">
        <f>SUM(D2:D54)</f>
        <v>13051876</v>
      </c>
    </row>
    <row r="3" spans="1:7" x14ac:dyDescent="0.25">
      <c r="A3" t="s">
        <v>18</v>
      </c>
      <c r="B3" t="s">
        <v>257</v>
      </c>
      <c r="C3">
        <f>COUNTIF('BUD2017'!A4:A184,A3)</f>
        <v>1</v>
      </c>
      <c r="D3">
        <f>SUMIF('BUD2017'!$A$3:$A$183,A3,'BUD2017'!$AD$3:$AD$183)</f>
        <v>30322</v>
      </c>
      <c r="F3" t="s">
        <v>258</v>
      </c>
      <c r="G3" t="str">
        <f>INDEX(B2:B54,MATCH(MAX(D2:D54),D2:D54,0),1)</f>
        <v>Egyesült Királyság</v>
      </c>
    </row>
    <row r="4" spans="1:7" x14ac:dyDescent="0.25">
      <c r="A4" t="s">
        <v>24</v>
      </c>
      <c r="B4" t="s">
        <v>259</v>
      </c>
      <c r="C4">
        <f>COUNTIF('BUD2017'!A5:A185,A4)</f>
        <v>2</v>
      </c>
      <c r="D4">
        <f>SUMIF('BUD2017'!$A$3:$A$183,A4,'BUD2017'!$AD$3:$AD$183)</f>
        <v>103525</v>
      </c>
    </row>
    <row r="5" spans="1:7" x14ac:dyDescent="0.25">
      <c r="A5" t="s">
        <v>27</v>
      </c>
      <c r="B5" t="s">
        <v>260</v>
      </c>
      <c r="C5">
        <f>COUNTIF('BUD2017'!A6:A186,A5)</f>
        <v>1</v>
      </c>
      <c r="D5">
        <f>SUMIF('BUD2017'!$A$3:$A$183,A5,'BUD2017'!$AD$3:$AD$183)</f>
        <v>25009</v>
      </c>
    </row>
    <row r="6" spans="1:7" x14ac:dyDescent="0.25">
      <c r="A6" t="s">
        <v>29</v>
      </c>
      <c r="B6" t="s">
        <v>261</v>
      </c>
      <c r="C6">
        <f>COUNTIF('BUD2017'!A7:A187,A6)</f>
        <v>2</v>
      </c>
      <c r="D6">
        <f>SUMIF('BUD2017'!$A$3:$A$183,A6,'BUD2017'!$AD$3:$AD$183)</f>
        <v>553798</v>
      </c>
    </row>
    <row r="7" spans="1:7" x14ac:dyDescent="0.25">
      <c r="A7" t="s">
        <v>35</v>
      </c>
      <c r="B7" t="s">
        <v>262</v>
      </c>
      <c r="C7">
        <f>COUNTIF('BUD2017'!A8:A188,A7)</f>
        <v>2</v>
      </c>
      <c r="D7">
        <f>SUMIF('BUD2017'!$A$3:$A$183,A7,'BUD2017'!$AD$3:$AD$183)</f>
        <v>18146</v>
      </c>
    </row>
    <row r="8" spans="1:7" x14ac:dyDescent="0.25">
      <c r="A8" t="s">
        <v>32</v>
      </c>
      <c r="B8" t="s">
        <v>263</v>
      </c>
      <c r="C8">
        <f>COUNTIF('BUD2017'!A9:A189,A8)</f>
        <v>2</v>
      </c>
      <c r="D8">
        <f>SUMIF('BUD2017'!$A$3:$A$183,A8,'BUD2017'!$AD$3:$AD$183)</f>
        <v>78480</v>
      </c>
    </row>
    <row r="9" spans="1:7" x14ac:dyDescent="0.25">
      <c r="A9" t="s">
        <v>50</v>
      </c>
      <c r="B9" t="s">
        <v>264</v>
      </c>
      <c r="C9">
        <f>COUNTIF('BUD2017'!A10:A190,A9)</f>
        <v>2</v>
      </c>
      <c r="D9">
        <f>SUMIF('BUD2017'!$A$3:$A$183,A9,'BUD2017'!$AD$3:$AD$183)</f>
        <v>56092</v>
      </c>
    </row>
    <row r="10" spans="1:7" x14ac:dyDescent="0.25">
      <c r="A10" t="s">
        <v>53</v>
      </c>
      <c r="B10" t="s">
        <v>265</v>
      </c>
      <c r="C10">
        <f>COUNTIF('BUD2017'!A11:A191,A10)</f>
        <v>2</v>
      </c>
      <c r="D10">
        <f>SUMIF('BUD2017'!$A$3:$A$183,A10,'BUD2017'!$AD$3:$AD$183)</f>
        <v>109480</v>
      </c>
    </row>
    <row r="11" spans="1:7" x14ac:dyDescent="0.25">
      <c r="A11" t="s">
        <v>71</v>
      </c>
      <c r="B11" t="s">
        <v>266</v>
      </c>
      <c r="C11">
        <f>COUNTIF('BUD2017'!A12:A192,A11)</f>
        <v>6</v>
      </c>
      <c r="D11">
        <f>SUMIF('BUD2017'!$A$3:$A$183,A11,'BUD2017'!$AD$3:$AD$183)</f>
        <v>285947</v>
      </c>
    </row>
    <row r="12" spans="1:7" x14ac:dyDescent="0.25">
      <c r="A12" t="s">
        <v>22</v>
      </c>
      <c r="B12" t="s">
        <v>267</v>
      </c>
      <c r="C12">
        <f>COUNTIF('BUD2017'!A13:A193,A12)</f>
        <v>0</v>
      </c>
      <c r="D12">
        <f>SUMIF('BUD2017'!$A$3:$A$183,A12,'BUD2017'!$AD$3:$AD$183)</f>
        <v>261558</v>
      </c>
    </row>
    <row r="13" spans="1:7" x14ac:dyDescent="0.25">
      <c r="A13" t="s">
        <v>122</v>
      </c>
      <c r="B13" t="s">
        <v>268</v>
      </c>
      <c r="C13">
        <f>COUNTIF('BUD2017'!A14:A194,A13)</f>
        <v>10</v>
      </c>
      <c r="D13">
        <f>SUMIF('BUD2017'!$A$3:$A$183,A13,'BUD2017'!$AD$3:$AD$183)</f>
        <v>2017821</v>
      </c>
    </row>
    <row r="14" spans="1:7" x14ac:dyDescent="0.25">
      <c r="A14" t="s">
        <v>78</v>
      </c>
      <c r="B14" t="s">
        <v>269</v>
      </c>
      <c r="C14">
        <f>COUNTIF('BUD2017'!A15:A195,A14)</f>
        <v>3</v>
      </c>
      <c r="D14">
        <f>SUMIF('BUD2017'!$A$3:$A$183,A14,'BUD2017'!$AD$3:$AD$183)</f>
        <v>78959</v>
      </c>
    </row>
    <row r="15" spans="1:7" x14ac:dyDescent="0.25">
      <c r="A15" t="s">
        <v>103</v>
      </c>
      <c r="B15" t="s">
        <v>270</v>
      </c>
      <c r="C15">
        <f>COUNTIF('BUD2017'!A16:A196,A15)</f>
        <v>2</v>
      </c>
      <c r="D15">
        <f>SUMIF('BUD2017'!$A$3:$A$183,A15,'BUD2017'!$AD$3:$AD$183)</f>
        <v>142</v>
      </c>
    </row>
    <row r="16" spans="1:7" x14ac:dyDescent="0.25">
      <c r="A16" t="s">
        <v>38</v>
      </c>
      <c r="B16" t="s">
        <v>271</v>
      </c>
      <c r="C16">
        <f>COUNTIF('BUD2017'!A17:A197,A16)</f>
        <v>1</v>
      </c>
      <c r="D16">
        <f>SUMIF('BUD2017'!$A$3:$A$183,A16,'BUD2017'!$AD$3:$AD$183)</f>
        <v>15596</v>
      </c>
    </row>
    <row r="17" spans="1:4" x14ac:dyDescent="0.25">
      <c r="A17" t="s">
        <v>106</v>
      </c>
      <c r="B17" t="s">
        <v>272</v>
      </c>
      <c r="C17">
        <f>COUNTIF('BUD2017'!A18:A198,A17)</f>
        <v>2</v>
      </c>
      <c r="D17">
        <f>SUMIF('BUD2017'!$A$3:$A$183,A17,'BUD2017'!$AD$3:$AD$183)</f>
        <v>250179</v>
      </c>
    </row>
    <row r="18" spans="1:4" x14ac:dyDescent="0.25">
      <c r="A18" t="s">
        <v>109</v>
      </c>
      <c r="B18" t="s">
        <v>273</v>
      </c>
      <c r="C18">
        <f>COUNTIF('BUD2017'!A19:A199,A18)</f>
        <v>12</v>
      </c>
      <c r="D18">
        <f>SUMIF('BUD2017'!$A$3:$A$183,A18,'BUD2017'!$AD$3:$AD$183)</f>
        <v>693456</v>
      </c>
    </row>
    <row r="19" spans="1:4" x14ac:dyDescent="0.25">
      <c r="A19" t="s">
        <v>136</v>
      </c>
      <c r="B19" t="s">
        <v>274</v>
      </c>
      <c r="C19">
        <f>COUNTIF('BUD2017'!A20:A200,A19)</f>
        <v>10</v>
      </c>
      <c r="D19">
        <f>SUMIF('BUD2017'!$A$3:$A$183,A19,'BUD2017'!$AD$3:$AD$183)</f>
        <v>298986</v>
      </c>
    </row>
    <row r="20" spans="1:4" x14ac:dyDescent="0.25">
      <c r="A20" t="s">
        <v>133</v>
      </c>
      <c r="B20" t="s">
        <v>275</v>
      </c>
      <c r="C20">
        <f>COUNTIF('BUD2017'!A21:A201,A20)</f>
        <v>2</v>
      </c>
      <c r="D20">
        <f>SUMIF('BUD2017'!$A$3:$A$183,A20,'BUD2017'!$AD$3:$AD$183)</f>
        <v>32557</v>
      </c>
    </row>
    <row r="21" spans="1:4" x14ac:dyDescent="0.25">
      <c r="A21" t="s">
        <v>200</v>
      </c>
      <c r="B21" t="s">
        <v>276</v>
      </c>
      <c r="C21">
        <f>COUNTIF('BUD2017'!A22:A202,A21)</f>
        <v>4</v>
      </c>
      <c r="D21">
        <f>SUMIF('BUD2017'!$A$3:$A$183,A21,'BUD2017'!$AD$3:$AD$183)</f>
        <v>779464</v>
      </c>
    </row>
    <row r="22" spans="1:4" x14ac:dyDescent="0.25">
      <c r="A22" t="s">
        <v>147</v>
      </c>
      <c r="B22" t="s">
        <v>277</v>
      </c>
      <c r="C22">
        <f>COUNTIF('BUD2017'!A23:A203,A22)</f>
        <v>5</v>
      </c>
      <c r="D22">
        <f>SUMIF('BUD2017'!$A$3:$A$183,A22,'BUD2017'!$AD$3:$AD$183)</f>
        <v>472</v>
      </c>
    </row>
    <row r="23" spans="1:4" x14ac:dyDescent="0.25">
      <c r="A23" t="s">
        <v>153</v>
      </c>
      <c r="B23" t="s">
        <v>278</v>
      </c>
      <c r="C23">
        <f>COUNTIF('BUD2017'!A24:A204,A23)</f>
        <v>1</v>
      </c>
      <c r="D23">
        <f>SUMIF('BUD2017'!$A$3:$A$183,A23,'BUD2017'!$AD$3:$AD$183)</f>
        <v>235418</v>
      </c>
    </row>
    <row r="24" spans="1:4" x14ac:dyDescent="0.25">
      <c r="A24" t="s">
        <v>155</v>
      </c>
      <c r="B24" t="s">
        <v>279</v>
      </c>
      <c r="C24">
        <f>COUNTIF('BUD2017'!A25:A205,A24)</f>
        <v>1</v>
      </c>
      <c r="D24">
        <f>SUMIF('BUD2017'!$A$3:$A$183,A24,'BUD2017'!$AD$3:$AD$183)</f>
        <v>36044</v>
      </c>
    </row>
    <row r="25" spans="1:4" x14ac:dyDescent="0.25">
      <c r="A25" t="s">
        <v>157</v>
      </c>
      <c r="B25" t="s">
        <v>280</v>
      </c>
      <c r="C25">
        <f>COUNTIF('BUD2017'!A26:A206,A25)</f>
        <v>2</v>
      </c>
      <c r="D25">
        <f>SUMIF('BUD2017'!$A$3:$A$183,A25,'BUD2017'!$AD$3:$AD$183)</f>
        <v>375751</v>
      </c>
    </row>
    <row r="26" spans="1:4" x14ac:dyDescent="0.25">
      <c r="A26" t="s">
        <v>179</v>
      </c>
      <c r="B26" t="s">
        <v>281</v>
      </c>
      <c r="C26">
        <f>COUNTIF('BUD2017'!A27:A207,A26)</f>
        <v>1</v>
      </c>
      <c r="D26">
        <f>SUMIF('BUD2017'!$A$3:$A$183,A26,'BUD2017'!$AD$3:$AD$183)</f>
        <v>467</v>
      </c>
    </row>
    <row r="27" spans="1:4" x14ac:dyDescent="0.25">
      <c r="A27" t="s">
        <v>177</v>
      </c>
      <c r="B27" t="s">
        <v>282</v>
      </c>
      <c r="C27">
        <f>COUNTIF('BUD2017'!A28:A208,A27)</f>
        <v>1</v>
      </c>
      <c r="D27">
        <f>SUMIF('BUD2017'!$A$3:$A$183,A27,'BUD2017'!$AD$3:$AD$183)</f>
        <v>1176</v>
      </c>
    </row>
    <row r="28" spans="1:4" x14ac:dyDescent="0.25">
      <c r="A28" t="s">
        <v>41</v>
      </c>
      <c r="B28" t="s">
        <v>283</v>
      </c>
      <c r="C28">
        <f>COUNTIF('BUD2017'!A29:A209,A28)</f>
        <v>0</v>
      </c>
      <c r="D28">
        <f>SUMIF('BUD2017'!$A$3:$A$183,A28,'BUD2017'!$AD$3:$AD$183)</f>
        <v>53226</v>
      </c>
    </row>
    <row r="29" spans="1:4" x14ac:dyDescent="0.25">
      <c r="A29" t="s">
        <v>219</v>
      </c>
      <c r="B29" t="s">
        <v>284</v>
      </c>
      <c r="C29">
        <f>COUNTIF('BUD2017'!A30:A210,A29)</f>
        <v>1</v>
      </c>
      <c r="D29">
        <f>SUMIF('BUD2017'!$A$3:$A$183,A29,'BUD2017'!$AD$3:$AD$183)</f>
        <v>129807</v>
      </c>
    </row>
    <row r="30" spans="1:4" x14ac:dyDescent="0.25">
      <c r="A30" t="s">
        <v>181</v>
      </c>
      <c r="B30" t="s">
        <v>285</v>
      </c>
      <c r="C30">
        <f>COUNTIF('BUD2017'!A31:A211,A30)</f>
        <v>2</v>
      </c>
      <c r="D30">
        <f>SUMIF('BUD2017'!$A$3:$A$183,A30,'BUD2017'!$AD$3:$AD$183)</f>
        <v>20253</v>
      </c>
    </row>
    <row r="31" spans="1:4" x14ac:dyDescent="0.25">
      <c r="A31" t="s">
        <v>48</v>
      </c>
      <c r="B31" t="s">
        <v>286</v>
      </c>
      <c r="C31">
        <f>COUNTIF('BUD2017'!A32:A212,A31)</f>
        <v>0</v>
      </c>
      <c r="D31">
        <f>SUMIF('BUD2017'!$A$3:$A$183,A31,'BUD2017'!$AD$3:$AD$183)</f>
        <v>64103</v>
      </c>
    </row>
    <row r="32" spans="1:4" x14ac:dyDescent="0.25">
      <c r="A32" t="s">
        <v>249</v>
      </c>
      <c r="B32" t="s">
        <v>287</v>
      </c>
      <c r="C32">
        <f>COUNTIF('BUD2017'!A33:A213,A32)</f>
        <v>1</v>
      </c>
      <c r="D32">
        <f>SUMIF('BUD2017'!$A$3:$A$183,A32,'BUD2017'!$AD$3:$AD$183)</f>
        <v>18038</v>
      </c>
    </row>
    <row r="33" spans="1:4" x14ac:dyDescent="0.25">
      <c r="A33" t="s">
        <v>209</v>
      </c>
      <c r="B33" t="s">
        <v>288</v>
      </c>
      <c r="C33">
        <f>COUNTIF('BUD2017'!A34:A214,A33)</f>
        <v>5</v>
      </c>
      <c r="D33">
        <f>SUMIF('BUD2017'!$A$3:$A$183,A33,'BUD2017'!$AD$3:$AD$183)</f>
        <v>239109</v>
      </c>
    </row>
    <row r="34" spans="1:4" x14ac:dyDescent="0.25">
      <c r="A34" t="s">
        <v>186</v>
      </c>
      <c r="B34" t="s">
        <v>289</v>
      </c>
      <c r="C34">
        <f>COUNTIF('BUD2017'!A35:A215,A34)</f>
        <v>2</v>
      </c>
      <c r="D34">
        <f>SUMIF('BUD2017'!$A$3:$A$183,A34,'BUD2017'!$AD$3:$AD$183)</f>
        <v>24244</v>
      </c>
    </row>
    <row r="35" spans="1:4" x14ac:dyDescent="0.25">
      <c r="A35" t="s">
        <v>184</v>
      </c>
      <c r="B35" t="s">
        <v>290</v>
      </c>
      <c r="C35">
        <f>COUNTIF('BUD2017'!A36:A216,A35)</f>
        <v>1</v>
      </c>
      <c r="D35">
        <f>SUMIF('BUD2017'!$A$3:$A$183,A35,'BUD2017'!$AD$3:$AD$183)</f>
        <v>88</v>
      </c>
    </row>
    <row r="36" spans="1:4" x14ac:dyDescent="0.25">
      <c r="A36" t="s">
        <v>194</v>
      </c>
      <c r="B36" t="s">
        <v>291</v>
      </c>
      <c r="C36">
        <f>COUNTIF('BUD2017'!A37:A217,A36)</f>
        <v>1</v>
      </c>
      <c r="D36">
        <f>SUMIF('BUD2017'!$A$3:$A$183,A36,'BUD2017'!$AD$3:$AD$183)</f>
        <v>21629</v>
      </c>
    </row>
    <row r="37" spans="1:4" x14ac:dyDescent="0.25">
      <c r="A37" t="s">
        <v>196</v>
      </c>
      <c r="B37" t="s">
        <v>292</v>
      </c>
      <c r="C37">
        <f>COUNTIF('BUD2017'!A38:A218,A37)</f>
        <v>1</v>
      </c>
      <c r="D37">
        <f>SUMIF('BUD2017'!$A$3:$A$183,A37,'BUD2017'!$AD$3:$AD$183)</f>
        <v>83041</v>
      </c>
    </row>
    <row r="38" spans="1:4" x14ac:dyDescent="0.25">
      <c r="A38" t="s">
        <v>189</v>
      </c>
      <c r="B38" t="s">
        <v>293</v>
      </c>
      <c r="C38">
        <f>COUNTIF('BUD2017'!A39:A219,A38)</f>
        <v>4</v>
      </c>
      <c r="D38">
        <f>SUMIF('BUD2017'!$A$3:$A$183,A38,'BUD2017'!$AD$3:$AD$183)</f>
        <v>11176</v>
      </c>
    </row>
    <row r="39" spans="1:4" x14ac:dyDescent="0.25">
      <c r="A39" t="s">
        <v>198</v>
      </c>
      <c r="B39" t="s">
        <v>294</v>
      </c>
      <c r="C39">
        <f>COUNTIF('BUD2017'!A40:A220,A39)</f>
        <v>1</v>
      </c>
      <c r="D39">
        <f>SUMIF('BUD2017'!$A$3:$A$183,A39,'BUD2017'!$AD$3:$AD$183)</f>
        <v>25245</v>
      </c>
    </row>
    <row r="40" spans="1:4" x14ac:dyDescent="0.25">
      <c r="A40" t="s">
        <v>56</v>
      </c>
      <c r="B40" t="s">
        <v>295</v>
      </c>
      <c r="C40">
        <f>COUNTIF('BUD2017'!A41:A221,A40)</f>
        <v>1</v>
      </c>
      <c r="D40">
        <f>SUMIF('BUD2017'!$A$3:$A$183,A40,'BUD2017'!$AD$3:$AD$183)</f>
        <v>1957890</v>
      </c>
    </row>
    <row r="41" spans="1:4" x14ac:dyDescent="0.25">
      <c r="A41" t="s">
        <v>205</v>
      </c>
      <c r="B41" t="s">
        <v>296</v>
      </c>
      <c r="C41">
        <f>COUNTIF('BUD2017'!A42:A222,A41)</f>
        <v>3</v>
      </c>
      <c r="D41">
        <f>SUMIF('BUD2017'!$A$3:$A$183,A41,'BUD2017'!$AD$3:$AD$183)</f>
        <v>189516</v>
      </c>
    </row>
    <row r="42" spans="1:4" x14ac:dyDescent="0.25">
      <c r="A42" t="s">
        <v>160</v>
      </c>
      <c r="B42" t="s">
        <v>297</v>
      </c>
      <c r="C42">
        <f>COUNTIF('BUD2017'!A43:A223,A42)</f>
        <v>16</v>
      </c>
      <c r="D42">
        <f>SUMIF('BUD2017'!$A$3:$A$183,A42,'BUD2017'!$AD$3:$AD$183)</f>
        <v>1153103</v>
      </c>
    </row>
    <row r="43" spans="1:4" x14ac:dyDescent="0.25">
      <c r="A43" t="s">
        <v>224</v>
      </c>
      <c r="B43" t="s">
        <v>298</v>
      </c>
      <c r="C43">
        <f>COUNTIF('BUD2017'!A44:A224,A43)</f>
        <v>2</v>
      </c>
      <c r="D43">
        <f>SUMIF('BUD2017'!$A$3:$A$183,A43,'BUD2017'!$AD$3:$AD$183)</f>
        <v>318751</v>
      </c>
    </row>
    <row r="44" spans="1:4" x14ac:dyDescent="0.25">
      <c r="A44" t="s">
        <v>215</v>
      </c>
      <c r="B44" t="s">
        <v>299</v>
      </c>
      <c r="C44">
        <f>COUNTIF('BUD2017'!A45:A225,A44)</f>
        <v>3</v>
      </c>
      <c r="D44">
        <f>SUMIF('BUD2017'!$A$3:$A$183,A44,'BUD2017'!$AD$3:$AD$183)</f>
        <v>162292</v>
      </c>
    </row>
    <row r="45" spans="1:4" x14ac:dyDescent="0.25">
      <c r="A45" t="s">
        <v>221</v>
      </c>
      <c r="B45" t="s">
        <v>300</v>
      </c>
      <c r="C45">
        <f>COUNTIF('BUD2017'!A46:A226,A45)</f>
        <v>2</v>
      </c>
      <c r="D45">
        <f>SUMIF('BUD2017'!$A$3:$A$183,A45,'BUD2017'!$AD$3:$AD$183)</f>
        <v>143224</v>
      </c>
    </row>
    <row r="46" spans="1:4" x14ac:dyDescent="0.25">
      <c r="A46" t="s">
        <v>82</v>
      </c>
      <c r="B46" t="s">
        <v>301</v>
      </c>
      <c r="C46">
        <f>COUNTIF('BUD2017'!A47:A227,A46)</f>
        <v>20</v>
      </c>
      <c r="D46">
        <f>SUMIF('BUD2017'!$A$3:$A$183,A46,'BUD2017'!$AD$3:$AD$183)</f>
        <v>740227</v>
      </c>
    </row>
    <row r="47" spans="1:4" x14ac:dyDescent="0.25">
      <c r="A47" t="s">
        <v>43</v>
      </c>
      <c r="B47" t="s">
        <v>302</v>
      </c>
      <c r="C47">
        <f>COUNTIF('BUD2017'!A48:A228,A47)</f>
        <v>0</v>
      </c>
      <c r="D47">
        <f>SUMIF('BUD2017'!$A$3:$A$183,A47,'BUD2017'!$AD$3:$AD$183)</f>
        <v>434888</v>
      </c>
    </row>
    <row r="48" spans="1:4" x14ac:dyDescent="0.25">
      <c r="A48" t="s">
        <v>235</v>
      </c>
      <c r="B48" t="s">
        <v>303</v>
      </c>
      <c r="C48">
        <f>COUNTIF('BUD2017'!A49:A229,A48)</f>
        <v>3</v>
      </c>
      <c r="D48">
        <f>SUMIF('BUD2017'!$A$3:$A$183,A48,'BUD2017'!$AD$3:$AD$183)</f>
        <v>355192</v>
      </c>
    </row>
    <row r="49" spans="1:4" x14ac:dyDescent="0.25">
      <c r="A49" t="s">
        <v>227</v>
      </c>
      <c r="B49" t="s">
        <v>304</v>
      </c>
      <c r="C49">
        <f>COUNTIF('BUD2017'!A50:A230,A49)</f>
        <v>1</v>
      </c>
      <c r="D49">
        <f>SUMIF('BUD2017'!$A$3:$A$183,A49,'BUD2017'!$AD$3:$AD$183)</f>
        <v>7820</v>
      </c>
    </row>
    <row r="50" spans="1:4" x14ac:dyDescent="0.25">
      <c r="A50" t="s">
        <v>229</v>
      </c>
      <c r="B50" t="s">
        <v>305</v>
      </c>
      <c r="C50">
        <f>COUNTIF('BUD2017'!A51:A231,A50)</f>
        <v>3</v>
      </c>
      <c r="D50">
        <f>SUMIF('BUD2017'!$A$3:$A$183,A50,'BUD2017'!$AD$3:$AD$183)</f>
        <v>252</v>
      </c>
    </row>
    <row r="51" spans="1:4" x14ac:dyDescent="0.25">
      <c r="A51" t="s">
        <v>233</v>
      </c>
      <c r="B51" t="s">
        <v>306</v>
      </c>
      <c r="C51">
        <f>COUNTIF('BUD2017'!A52:A232,A51)</f>
        <v>1</v>
      </c>
      <c r="D51">
        <f>SUMIF('BUD2017'!$A$3:$A$183,A51,'BUD2017'!$AD$3:$AD$183)</f>
        <v>113</v>
      </c>
    </row>
    <row r="52" spans="1:4" x14ac:dyDescent="0.25">
      <c r="A52" t="s">
        <v>242</v>
      </c>
      <c r="B52" t="s">
        <v>307</v>
      </c>
      <c r="C52">
        <f>COUNTIF('BUD2017'!A53:A233,A52)</f>
        <v>4</v>
      </c>
      <c r="D52">
        <f>SUMIF('BUD2017'!$A$3:$A$183,A52,'BUD2017'!$AD$3:$AD$183)</f>
        <v>385807</v>
      </c>
    </row>
    <row r="53" spans="1:4" x14ac:dyDescent="0.25">
      <c r="A53" t="s">
        <v>239</v>
      </c>
      <c r="B53" t="s">
        <v>308</v>
      </c>
      <c r="C53">
        <f>COUNTIF('BUD2017'!A54:A234,A53)</f>
        <v>2</v>
      </c>
      <c r="D53">
        <f>SUMIF('BUD2017'!$A$3:$A$183,A53,'BUD2017'!$AD$3:$AD$183)</f>
        <v>20443</v>
      </c>
    </row>
    <row r="54" spans="1:4" x14ac:dyDescent="0.25">
      <c r="A54" t="s">
        <v>247</v>
      </c>
      <c r="B54" t="s">
        <v>309</v>
      </c>
      <c r="C54">
        <f>COUNTIF('BUD2017'!A55:A235,A54)</f>
        <v>1</v>
      </c>
      <c r="D54">
        <f>SUMIF('BUD2017'!$A$3:$A$183,A54,'BUD2017'!$AD$3:$AD$183)</f>
        <v>153340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BUD2017</vt:lpstr>
      <vt:lpstr>Eves statisztika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2019-05-13T09:39:33Z</dcterms:modified>
</cp:coreProperties>
</file>